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R\Administratie\MRN\portal\2024\"/>
    </mc:Choice>
  </mc:AlternateContent>
  <xr:revisionPtr revIDLastSave="0" documentId="13_ncr:1_{26FDD2D0-E8F3-4F75-8C93-36007C869145}" xr6:coauthVersionLast="47" xr6:coauthVersionMax="47" xr10:uidLastSave="{00000000-0000-0000-0000-000000000000}"/>
  <bookViews>
    <workbookView xWindow="28680" yWindow="-120" windowWidth="29040" windowHeight="15840" xr2:uid="{87C06B7A-DB54-4DB5-B68E-D835D0B4BCF7}"/>
  </bookViews>
  <sheets>
    <sheet name="Totaal" sheetId="3" r:id="rId1"/>
    <sheet name="container" sheetId="2" r:id="rId2"/>
    <sheet name="verwerking" sheetId="4" r:id="rId3"/>
    <sheet name="transport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9" i="4" l="1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6" i="4"/>
  <c r="O5" i="4"/>
  <c r="O7" i="4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D11" i="5" l="1"/>
  <c r="F11" i="5" s="1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O3" i="4" l="1"/>
  <c r="I3" i="4"/>
  <c r="P5" i="4"/>
  <c r="J3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D50" i="2"/>
  <c r="F50" i="2" s="1"/>
  <c r="D49" i="2"/>
  <c r="F49" i="2" s="1"/>
  <c r="D48" i="2"/>
  <c r="F48" i="2" s="1"/>
  <c r="D47" i="2"/>
  <c r="F47" i="2" s="1"/>
  <c r="F46" i="2"/>
  <c r="D46" i="2"/>
  <c r="D45" i="2"/>
  <c r="F45" i="2" s="1"/>
  <c r="D44" i="2"/>
  <c r="F44" i="2" s="1"/>
  <c r="D43" i="2"/>
  <c r="F43" i="2" s="1"/>
  <c r="F42" i="2"/>
  <c r="D42" i="2"/>
  <c r="D41" i="2"/>
  <c r="F41" i="2" s="1"/>
  <c r="D40" i="2"/>
  <c r="F40" i="2" s="1"/>
  <c r="D39" i="2"/>
  <c r="F39" i="2" s="1"/>
  <c r="F38" i="2"/>
  <c r="D38" i="2"/>
  <c r="D37" i="2"/>
  <c r="F37" i="2" s="1"/>
  <c r="D36" i="2"/>
  <c r="F36" i="2" s="1"/>
  <c r="D35" i="2"/>
  <c r="F35" i="2" s="1"/>
  <c r="F34" i="2"/>
  <c r="D34" i="2"/>
  <c r="D33" i="2"/>
  <c r="F33" i="2" s="1"/>
  <c r="M3" i="4"/>
  <c r="D32" i="2"/>
  <c r="F32" i="2" s="1"/>
  <c r="D31" i="2"/>
  <c r="F31" i="2" s="1"/>
  <c r="D30" i="2"/>
  <c r="F30" i="2" s="1"/>
  <c r="D29" i="2"/>
  <c r="F29" i="2" s="1"/>
  <c r="D7" i="2"/>
  <c r="F7" i="2" s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F654" i="5"/>
  <c r="F653" i="5"/>
  <c r="F652" i="5"/>
  <c r="F651" i="5"/>
  <c r="F650" i="5"/>
  <c r="F649" i="5"/>
  <c r="F648" i="5"/>
  <c r="F647" i="5"/>
  <c r="F646" i="5"/>
  <c r="N646" i="5" s="1"/>
  <c r="F645" i="5"/>
  <c r="N645" i="5" s="1"/>
  <c r="F644" i="5"/>
  <c r="N644" i="5" s="1"/>
  <c r="F643" i="5"/>
  <c r="F642" i="5"/>
  <c r="F641" i="5"/>
  <c r="F640" i="5"/>
  <c r="F639" i="5"/>
  <c r="F638" i="5"/>
  <c r="F637" i="5"/>
  <c r="F636" i="5"/>
  <c r="F635" i="5"/>
  <c r="F634" i="5"/>
  <c r="N634" i="5" s="1"/>
  <c r="F633" i="5"/>
  <c r="N633" i="5" s="1"/>
  <c r="F632" i="5"/>
  <c r="N632" i="5" s="1"/>
  <c r="F631" i="5"/>
  <c r="F630" i="5"/>
  <c r="F629" i="5"/>
  <c r="F628" i="5"/>
  <c r="F627" i="5"/>
  <c r="F626" i="5"/>
  <c r="F625" i="5"/>
  <c r="F624" i="5"/>
  <c r="F623" i="5"/>
  <c r="F622" i="5"/>
  <c r="N622" i="5" s="1"/>
  <c r="F621" i="5"/>
  <c r="N621" i="5" s="1"/>
  <c r="F620" i="5"/>
  <c r="N620" i="5" s="1"/>
  <c r="F619" i="5"/>
  <c r="F618" i="5"/>
  <c r="F617" i="5"/>
  <c r="F616" i="5"/>
  <c r="F615" i="5"/>
  <c r="F614" i="5"/>
  <c r="F613" i="5"/>
  <c r="F612" i="5"/>
  <c r="F611" i="5"/>
  <c r="F610" i="5"/>
  <c r="N610" i="5" s="1"/>
  <c r="F609" i="5"/>
  <c r="N609" i="5" s="1"/>
  <c r="F608" i="5"/>
  <c r="N608" i="5" s="1"/>
  <c r="F607" i="5"/>
  <c r="F606" i="5"/>
  <c r="F605" i="5"/>
  <c r="F604" i="5"/>
  <c r="F603" i="5"/>
  <c r="F602" i="5"/>
  <c r="F601" i="5"/>
  <c r="F600" i="5"/>
  <c r="N600" i="5" s="1"/>
  <c r="F599" i="5"/>
  <c r="F598" i="5"/>
  <c r="N598" i="5" s="1"/>
  <c r="F597" i="5"/>
  <c r="N597" i="5" s="1"/>
  <c r="F596" i="5"/>
  <c r="N596" i="5" s="1"/>
  <c r="F595" i="5"/>
  <c r="F594" i="5"/>
  <c r="F593" i="5"/>
  <c r="F592" i="5"/>
  <c r="F591" i="5"/>
  <c r="F590" i="5"/>
  <c r="F589" i="5"/>
  <c r="F588" i="5"/>
  <c r="N588" i="5" s="1"/>
  <c r="F587" i="5"/>
  <c r="F586" i="5"/>
  <c r="N586" i="5" s="1"/>
  <c r="F585" i="5"/>
  <c r="N585" i="5" s="1"/>
  <c r="F584" i="5"/>
  <c r="N584" i="5" s="1"/>
  <c r="F583" i="5"/>
  <c r="F582" i="5"/>
  <c r="F581" i="5"/>
  <c r="F580" i="5"/>
  <c r="F579" i="5"/>
  <c r="F578" i="5"/>
  <c r="F577" i="5"/>
  <c r="F576" i="5"/>
  <c r="N576" i="5" s="1"/>
  <c r="F575" i="5"/>
  <c r="F574" i="5"/>
  <c r="N574" i="5" s="1"/>
  <c r="F573" i="5"/>
  <c r="N573" i="5" s="1"/>
  <c r="F572" i="5"/>
  <c r="N572" i="5" s="1"/>
  <c r="F571" i="5"/>
  <c r="F570" i="5"/>
  <c r="F569" i="5"/>
  <c r="F568" i="5"/>
  <c r="F567" i="5"/>
  <c r="F566" i="5"/>
  <c r="F565" i="5"/>
  <c r="F564" i="5"/>
  <c r="N564" i="5" s="1"/>
  <c r="F563" i="5"/>
  <c r="F562" i="5"/>
  <c r="N562" i="5" s="1"/>
  <c r="F561" i="5"/>
  <c r="N561" i="5" s="1"/>
  <c r="F560" i="5"/>
  <c r="N560" i="5" s="1"/>
  <c r="F559" i="5"/>
  <c r="F558" i="5"/>
  <c r="F557" i="5"/>
  <c r="F556" i="5"/>
  <c r="F555" i="5"/>
  <c r="F554" i="5"/>
  <c r="F553" i="5"/>
  <c r="F552" i="5"/>
  <c r="N552" i="5" s="1"/>
  <c r="F551" i="5"/>
  <c r="F550" i="5"/>
  <c r="N550" i="5" s="1"/>
  <c r="F549" i="5"/>
  <c r="N549" i="5" s="1"/>
  <c r="F548" i="5"/>
  <c r="N548" i="5" s="1"/>
  <c r="F547" i="5"/>
  <c r="F546" i="5"/>
  <c r="F545" i="5"/>
  <c r="F544" i="5"/>
  <c r="F543" i="5"/>
  <c r="F542" i="5"/>
  <c r="F541" i="5"/>
  <c r="F540" i="5"/>
  <c r="N540" i="5" s="1"/>
  <c r="F539" i="5"/>
  <c r="F538" i="5"/>
  <c r="N538" i="5" s="1"/>
  <c r="F537" i="5"/>
  <c r="N537" i="5" s="1"/>
  <c r="F536" i="5"/>
  <c r="N536" i="5" s="1"/>
  <c r="F535" i="5"/>
  <c r="F534" i="5"/>
  <c r="F533" i="5"/>
  <c r="F532" i="5"/>
  <c r="F531" i="5"/>
  <c r="F530" i="5"/>
  <c r="F529" i="5"/>
  <c r="F528" i="5"/>
  <c r="N528" i="5" s="1"/>
  <c r="F527" i="5"/>
  <c r="F526" i="5"/>
  <c r="N526" i="5" s="1"/>
  <c r="F525" i="5"/>
  <c r="N525" i="5" s="1"/>
  <c r="F524" i="5"/>
  <c r="N524" i="5" s="1"/>
  <c r="F523" i="5"/>
  <c r="F522" i="5"/>
  <c r="F521" i="5"/>
  <c r="F520" i="5"/>
  <c r="F519" i="5"/>
  <c r="F518" i="5"/>
  <c r="F517" i="5"/>
  <c r="F516" i="5"/>
  <c r="N516" i="5" s="1"/>
  <c r="F515" i="5"/>
  <c r="F514" i="5"/>
  <c r="N514" i="5" s="1"/>
  <c r="F513" i="5"/>
  <c r="N513" i="5" s="1"/>
  <c r="F512" i="5"/>
  <c r="N512" i="5" s="1"/>
  <c r="F511" i="5"/>
  <c r="F510" i="5"/>
  <c r="F509" i="5"/>
  <c r="F508" i="5"/>
  <c r="F507" i="5"/>
  <c r="F506" i="5"/>
  <c r="F505" i="5"/>
  <c r="F504" i="5"/>
  <c r="N504" i="5" s="1"/>
  <c r="F503" i="5"/>
  <c r="F502" i="5"/>
  <c r="N502" i="5" s="1"/>
  <c r="F501" i="5"/>
  <c r="N501" i="5" s="1"/>
  <c r="F500" i="5"/>
  <c r="N500" i="5" s="1"/>
  <c r="F499" i="5"/>
  <c r="F498" i="5"/>
  <c r="F497" i="5"/>
  <c r="F496" i="5"/>
  <c r="F495" i="5"/>
  <c r="F494" i="5"/>
  <c r="F493" i="5"/>
  <c r="F492" i="5"/>
  <c r="N492" i="5" s="1"/>
  <c r="F491" i="5"/>
  <c r="F490" i="5"/>
  <c r="N490" i="5" s="1"/>
  <c r="F489" i="5"/>
  <c r="N489" i="5" s="1"/>
  <c r="F488" i="5"/>
  <c r="N488" i="5" s="1"/>
  <c r="F487" i="5"/>
  <c r="F486" i="5"/>
  <c r="F485" i="5"/>
  <c r="F484" i="5"/>
  <c r="F483" i="5"/>
  <c r="F482" i="5"/>
  <c r="F481" i="5"/>
  <c r="F480" i="5"/>
  <c r="N480" i="5" s="1"/>
  <c r="F479" i="5"/>
  <c r="F478" i="5"/>
  <c r="N478" i="5" s="1"/>
  <c r="F477" i="5"/>
  <c r="N477" i="5" s="1"/>
  <c r="F476" i="5"/>
  <c r="N476" i="5" s="1"/>
  <c r="F475" i="5"/>
  <c r="F474" i="5"/>
  <c r="F473" i="5"/>
  <c r="F472" i="5"/>
  <c r="F471" i="5"/>
  <c r="F470" i="5"/>
  <c r="F469" i="5"/>
  <c r="F468" i="5"/>
  <c r="N468" i="5" s="1"/>
  <c r="F467" i="5"/>
  <c r="F466" i="5"/>
  <c r="N466" i="5" s="1"/>
  <c r="F465" i="5"/>
  <c r="N465" i="5" s="1"/>
  <c r="F464" i="5"/>
  <c r="N464" i="5" s="1"/>
  <c r="F463" i="5"/>
  <c r="F462" i="5"/>
  <c r="F461" i="5"/>
  <c r="F460" i="5"/>
  <c r="F459" i="5"/>
  <c r="F458" i="5"/>
  <c r="F457" i="5"/>
  <c r="F456" i="5"/>
  <c r="N456" i="5" s="1"/>
  <c r="F455" i="5"/>
  <c r="F454" i="5"/>
  <c r="N454" i="5" s="1"/>
  <c r="F453" i="5"/>
  <c r="N453" i="5" s="1"/>
  <c r="F452" i="5"/>
  <c r="N452" i="5" s="1"/>
  <c r="F451" i="5"/>
  <c r="F450" i="5"/>
  <c r="F449" i="5"/>
  <c r="F448" i="5"/>
  <c r="F447" i="5"/>
  <c r="F446" i="5"/>
  <c r="F445" i="5"/>
  <c r="F444" i="5"/>
  <c r="N444" i="5" s="1"/>
  <c r="F443" i="5"/>
  <c r="F442" i="5"/>
  <c r="N442" i="5" s="1"/>
  <c r="F441" i="5"/>
  <c r="N441" i="5" s="1"/>
  <c r="F440" i="5"/>
  <c r="N440" i="5" s="1"/>
  <c r="F439" i="5"/>
  <c r="F438" i="5"/>
  <c r="F437" i="5"/>
  <c r="F436" i="5"/>
  <c r="F435" i="5"/>
  <c r="F434" i="5"/>
  <c r="F433" i="5"/>
  <c r="F432" i="5"/>
  <c r="N432" i="5" s="1"/>
  <c r="F431" i="5"/>
  <c r="F430" i="5"/>
  <c r="N430" i="5" s="1"/>
  <c r="F429" i="5"/>
  <c r="N429" i="5" s="1"/>
  <c r="F428" i="5"/>
  <c r="N428" i="5" s="1"/>
  <c r="F427" i="5"/>
  <c r="F426" i="5"/>
  <c r="F425" i="5"/>
  <c r="F424" i="5"/>
  <c r="F423" i="5"/>
  <c r="F422" i="5"/>
  <c r="F421" i="5"/>
  <c r="F420" i="5"/>
  <c r="N420" i="5" s="1"/>
  <c r="F419" i="5"/>
  <c r="F418" i="5"/>
  <c r="N418" i="5" s="1"/>
  <c r="F417" i="5"/>
  <c r="N417" i="5" s="1"/>
  <c r="F416" i="5"/>
  <c r="N416" i="5" s="1"/>
  <c r="F415" i="5"/>
  <c r="F414" i="5"/>
  <c r="F413" i="5"/>
  <c r="F412" i="5"/>
  <c r="F411" i="5"/>
  <c r="F410" i="5"/>
  <c r="F409" i="5"/>
  <c r="F408" i="5"/>
  <c r="N408" i="5" s="1"/>
  <c r="F407" i="5"/>
  <c r="F406" i="5"/>
  <c r="N406" i="5" s="1"/>
  <c r="F405" i="5"/>
  <c r="N405" i="5" s="1"/>
  <c r="F404" i="5"/>
  <c r="N404" i="5" s="1"/>
  <c r="F403" i="5"/>
  <c r="F402" i="5"/>
  <c r="F401" i="5"/>
  <c r="F400" i="5"/>
  <c r="F399" i="5"/>
  <c r="F398" i="5"/>
  <c r="F397" i="5"/>
  <c r="F396" i="5"/>
  <c r="N396" i="5" s="1"/>
  <c r="F395" i="5"/>
  <c r="F394" i="5"/>
  <c r="N394" i="5" s="1"/>
  <c r="F393" i="5"/>
  <c r="N393" i="5" s="1"/>
  <c r="F392" i="5"/>
  <c r="N392" i="5" s="1"/>
  <c r="F391" i="5"/>
  <c r="F390" i="5"/>
  <c r="F389" i="5"/>
  <c r="F388" i="5"/>
  <c r="F387" i="5"/>
  <c r="F386" i="5"/>
  <c r="F385" i="5"/>
  <c r="F384" i="5"/>
  <c r="N384" i="5" s="1"/>
  <c r="F383" i="5"/>
  <c r="F382" i="5"/>
  <c r="N382" i="5" s="1"/>
  <c r="F381" i="5"/>
  <c r="N381" i="5" s="1"/>
  <c r="F380" i="5"/>
  <c r="N380" i="5" s="1"/>
  <c r="F379" i="5"/>
  <c r="F378" i="5"/>
  <c r="F377" i="5"/>
  <c r="F376" i="5"/>
  <c r="F375" i="5"/>
  <c r="F374" i="5"/>
  <c r="F373" i="5"/>
  <c r="F372" i="5"/>
  <c r="N372" i="5" s="1"/>
  <c r="F371" i="5"/>
  <c r="F370" i="5"/>
  <c r="N370" i="5" s="1"/>
  <c r="F369" i="5"/>
  <c r="N369" i="5" s="1"/>
  <c r="F368" i="5"/>
  <c r="N368" i="5" s="1"/>
  <c r="F367" i="5"/>
  <c r="F366" i="5"/>
  <c r="F365" i="5"/>
  <c r="F364" i="5"/>
  <c r="F363" i="5"/>
  <c r="F362" i="5"/>
  <c r="F361" i="5"/>
  <c r="F360" i="5"/>
  <c r="N360" i="5" s="1"/>
  <c r="F359" i="5"/>
  <c r="F358" i="5"/>
  <c r="N358" i="5" s="1"/>
  <c r="F357" i="5"/>
  <c r="N357" i="5" s="1"/>
  <c r="F356" i="5"/>
  <c r="N356" i="5" s="1"/>
  <c r="F355" i="5"/>
  <c r="F354" i="5"/>
  <c r="F353" i="5"/>
  <c r="F352" i="5"/>
  <c r="F351" i="5"/>
  <c r="F350" i="5"/>
  <c r="F349" i="5"/>
  <c r="F348" i="5"/>
  <c r="N348" i="5" s="1"/>
  <c r="F347" i="5"/>
  <c r="F346" i="5"/>
  <c r="N346" i="5" s="1"/>
  <c r="F345" i="5"/>
  <c r="N345" i="5" s="1"/>
  <c r="F344" i="5"/>
  <c r="N344" i="5" s="1"/>
  <c r="F343" i="5"/>
  <c r="F342" i="5"/>
  <c r="F341" i="5"/>
  <c r="F340" i="5"/>
  <c r="F339" i="5"/>
  <c r="F338" i="5"/>
  <c r="F337" i="5"/>
  <c r="F336" i="5"/>
  <c r="N336" i="5" s="1"/>
  <c r="F335" i="5"/>
  <c r="F334" i="5"/>
  <c r="N334" i="5" s="1"/>
  <c r="F333" i="5"/>
  <c r="N333" i="5" s="1"/>
  <c r="F332" i="5"/>
  <c r="N332" i="5" s="1"/>
  <c r="F331" i="5"/>
  <c r="F330" i="5"/>
  <c r="F329" i="5"/>
  <c r="F328" i="5"/>
  <c r="F327" i="5"/>
  <c r="F326" i="5"/>
  <c r="F325" i="5"/>
  <c r="F324" i="5"/>
  <c r="N324" i="5" s="1"/>
  <c r="F323" i="5"/>
  <c r="F322" i="5"/>
  <c r="N322" i="5" s="1"/>
  <c r="F321" i="5"/>
  <c r="N321" i="5" s="1"/>
  <c r="F320" i="5"/>
  <c r="N320" i="5" s="1"/>
  <c r="F319" i="5"/>
  <c r="F318" i="5"/>
  <c r="F317" i="5"/>
  <c r="F316" i="5"/>
  <c r="F315" i="5"/>
  <c r="F314" i="5"/>
  <c r="F313" i="5"/>
  <c r="F312" i="5"/>
  <c r="N312" i="5" s="1"/>
  <c r="F311" i="5"/>
  <c r="F310" i="5"/>
  <c r="N310" i="5" s="1"/>
  <c r="F309" i="5"/>
  <c r="N309" i="5" s="1"/>
  <c r="F308" i="5"/>
  <c r="N308" i="5" s="1"/>
  <c r="F307" i="5"/>
  <c r="F306" i="5"/>
  <c r="F305" i="5"/>
  <c r="F304" i="5"/>
  <c r="F303" i="5"/>
  <c r="F302" i="5"/>
  <c r="F301" i="5"/>
  <c r="F300" i="5"/>
  <c r="N300" i="5" s="1"/>
  <c r="F299" i="5"/>
  <c r="F298" i="5"/>
  <c r="N298" i="5" s="1"/>
  <c r="F297" i="5"/>
  <c r="N297" i="5" s="1"/>
  <c r="F296" i="5"/>
  <c r="N296" i="5" s="1"/>
  <c r="F295" i="5"/>
  <c r="F294" i="5"/>
  <c r="F293" i="5"/>
  <c r="F292" i="5"/>
  <c r="F291" i="5"/>
  <c r="F290" i="5"/>
  <c r="F289" i="5"/>
  <c r="F288" i="5"/>
  <c r="N288" i="5" s="1"/>
  <c r="F287" i="5"/>
  <c r="F286" i="5"/>
  <c r="N286" i="5" s="1"/>
  <c r="F285" i="5"/>
  <c r="N285" i="5" s="1"/>
  <c r="F284" i="5"/>
  <c r="N284" i="5" s="1"/>
  <c r="F283" i="5"/>
  <c r="F282" i="5"/>
  <c r="F281" i="5"/>
  <c r="F280" i="5"/>
  <c r="F279" i="5"/>
  <c r="F278" i="5"/>
  <c r="F277" i="5"/>
  <c r="F276" i="5"/>
  <c r="N276" i="5" s="1"/>
  <c r="F275" i="5"/>
  <c r="F274" i="5"/>
  <c r="N274" i="5" s="1"/>
  <c r="F273" i="5"/>
  <c r="N273" i="5" s="1"/>
  <c r="F272" i="5"/>
  <c r="N272" i="5" s="1"/>
  <c r="F271" i="5"/>
  <c r="F270" i="5"/>
  <c r="F269" i="5"/>
  <c r="F268" i="5"/>
  <c r="F267" i="5"/>
  <c r="F266" i="5"/>
  <c r="F265" i="5"/>
  <c r="F264" i="5"/>
  <c r="N264" i="5" s="1"/>
  <c r="F263" i="5"/>
  <c r="F262" i="5"/>
  <c r="N262" i="5" s="1"/>
  <c r="F261" i="5"/>
  <c r="N261" i="5" s="1"/>
  <c r="F260" i="5"/>
  <c r="N260" i="5" s="1"/>
  <c r="F259" i="5"/>
  <c r="F258" i="5"/>
  <c r="F257" i="5"/>
  <c r="F256" i="5"/>
  <c r="F255" i="5"/>
  <c r="F254" i="5"/>
  <c r="F253" i="5"/>
  <c r="F252" i="5"/>
  <c r="N252" i="5" s="1"/>
  <c r="F251" i="5"/>
  <c r="F250" i="5"/>
  <c r="N250" i="5" s="1"/>
  <c r="F249" i="5"/>
  <c r="N249" i="5" s="1"/>
  <c r="F248" i="5"/>
  <c r="N248" i="5" s="1"/>
  <c r="F247" i="5"/>
  <c r="F246" i="5"/>
  <c r="F245" i="5"/>
  <c r="F244" i="5"/>
  <c r="F243" i="5"/>
  <c r="F242" i="5"/>
  <c r="F241" i="5"/>
  <c r="F240" i="5"/>
  <c r="N240" i="5" s="1"/>
  <c r="F239" i="5"/>
  <c r="F238" i="5"/>
  <c r="N238" i="5" s="1"/>
  <c r="F237" i="5"/>
  <c r="N237" i="5" s="1"/>
  <c r="F236" i="5"/>
  <c r="N236" i="5" s="1"/>
  <c r="F235" i="5"/>
  <c r="F234" i="5"/>
  <c r="F233" i="5"/>
  <c r="F232" i="5"/>
  <c r="F231" i="5"/>
  <c r="F230" i="5"/>
  <c r="F229" i="5"/>
  <c r="F228" i="5"/>
  <c r="N228" i="5" s="1"/>
  <c r="F227" i="5"/>
  <c r="F226" i="5"/>
  <c r="N226" i="5" s="1"/>
  <c r="F225" i="5"/>
  <c r="N225" i="5" s="1"/>
  <c r="F224" i="5"/>
  <c r="N224" i="5" s="1"/>
  <c r="F223" i="5"/>
  <c r="F222" i="5"/>
  <c r="F221" i="5"/>
  <c r="F220" i="5"/>
  <c r="F219" i="5"/>
  <c r="F218" i="5"/>
  <c r="F217" i="5"/>
  <c r="F216" i="5"/>
  <c r="N216" i="5" s="1"/>
  <c r="F215" i="5"/>
  <c r="F214" i="5"/>
  <c r="N214" i="5" s="1"/>
  <c r="F213" i="5"/>
  <c r="N213" i="5" s="1"/>
  <c r="F212" i="5"/>
  <c r="N212" i="5" s="1"/>
  <c r="F211" i="5"/>
  <c r="F210" i="5"/>
  <c r="F209" i="5"/>
  <c r="F208" i="5"/>
  <c r="F207" i="5"/>
  <c r="F206" i="5"/>
  <c r="F205" i="5"/>
  <c r="F204" i="5"/>
  <c r="N204" i="5" s="1"/>
  <c r="F203" i="5"/>
  <c r="F202" i="5"/>
  <c r="N202" i="5" s="1"/>
  <c r="F201" i="5"/>
  <c r="N201" i="5" s="1"/>
  <c r="F200" i="5"/>
  <c r="N200" i="5" s="1"/>
  <c r="F199" i="5"/>
  <c r="F198" i="5"/>
  <c r="F197" i="5"/>
  <c r="F196" i="5"/>
  <c r="F195" i="5"/>
  <c r="F194" i="5"/>
  <c r="F193" i="5"/>
  <c r="F192" i="5"/>
  <c r="N192" i="5" s="1"/>
  <c r="F191" i="5"/>
  <c r="F190" i="5"/>
  <c r="N190" i="5" s="1"/>
  <c r="F189" i="5"/>
  <c r="N189" i="5" s="1"/>
  <c r="F188" i="5"/>
  <c r="N188" i="5" s="1"/>
  <c r="F187" i="5"/>
  <c r="F186" i="5"/>
  <c r="F185" i="5"/>
  <c r="F184" i="5"/>
  <c r="F183" i="5"/>
  <c r="F182" i="5"/>
  <c r="F181" i="5"/>
  <c r="F180" i="5"/>
  <c r="N180" i="5" s="1"/>
  <c r="F179" i="5"/>
  <c r="F178" i="5"/>
  <c r="N178" i="5" s="1"/>
  <c r="F177" i="5"/>
  <c r="N177" i="5" s="1"/>
  <c r="F176" i="5"/>
  <c r="N176" i="5" s="1"/>
  <c r="F175" i="5"/>
  <c r="F174" i="5"/>
  <c r="F173" i="5"/>
  <c r="F172" i="5"/>
  <c r="F171" i="5"/>
  <c r="F170" i="5"/>
  <c r="F169" i="5"/>
  <c r="F168" i="5"/>
  <c r="N168" i="5" s="1"/>
  <c r="F167" i="5"/>
  <c r="F166" i="5"/>
  <c r="N166" i="5" s="1"/>
  <c r="F165" i="5"/>
  <c r="N165" i="5" s="1"/>
  <c r="F164" i="5"/>
  <c r="N164" i="5" s="1"/>
  <c r="F163" i="5"/>
  <c r="F162" i="5"/>
  <c r="F161" i="5"/>
  <c r="F160" i="5"/>
  <c r="F159" i="5"/>
  <c r="F158" i="5"/>
  <c r="F157" i="5"/>
  <c r="F156" i="5"/>
  <c r="N156" i="5" s="1"/>
  <c r="F155" i="5"/>
  <c r="F154" i="5"/>
  <c r="N154" i="5" s="1"/>
  <c r="F153" i="5"/>
  <c r="N153" i="5" s="1"/>
  <c r="F152" i="5"/>
  <c r="N152" i="5" s="1"/>
  <c r="F151" i="5"/>
  <c r="F150" i="5"/>
  <c r="F149" i="5"/>
  <c r="F148" i="5"/>
  <c r="F147" i="5"/>
  <c r="F146" i="5"/>
  <c r="F145" i="5"/>
  <c r="F144" i="5"/>
  <c r="N144" i="5" s="1"/>
  <c r="F143" i="5"/>
  <c r="F142" i="5"/>
  <c r="N142" i="5" s="1"/>
  <c r="F141" i="5"/>
  <c r="N141" i="5" s="1"/>
  <c r="F140" i="5"/>
  <c r="N140" i="5" s="1"/>
  <c r="F139" i="5"/>
  <c r="F138" i="5"/>
  <c r="F137" i="5"/>
  <c r="F136" i="5"/>
  <c r="F135" i="5"/>
  <c r="F134" i="5"/>
  <c r="F133" i="5"/>
  <c r="F132" i="5"/>
  <c r="N132" i="5" s="1"/>
  <c r="F131" i="5"/>
  <c r="F130" i="5"/>
  <c r="N130" i="5" s="1"/>
  <c r="F129" i="5"/>
  <c r="N129" i="5" s="1"/>
  <c r="F128" i="5"/>
  <c r="N128" i="5" s="1"/>
  <c r="F127" i="5"/>
  <c r="F126" i="5"/>
  <c r="F125" i="5"/>
  <c r="F124" i="5"/>
  <c r="F123" i="5"/>
  <c r="F122" i="5"/>
  <c r="F121" i="5"/>
  <c r="F120" i="5"/>
  <c r="N120" i="5" s="1"/>
  <c r="F119" i="5"/>
  <c r="F118" i="5"/>
  <c r="N118" i="5" s="1"/>
  <c r="F117" i="5"/>
  <c r="N117" i="5" s="1"/>
  <c r="F116" i="5"/>
  <c r="N116" i="5" s="1"/>
  <c r="F115" i="5"/>
  <c r="F114" i="5"/>
  <c r="F113" i="5"/>
  <c r="F112" i="5"/>
  <c r="F111" i="5"/>
  <c r="F110" i="5"/>
  <c r="F109" i="5"/>
  <c r="F108" i="5"/>
  <c r="N108" i="5" s="1"/>
  <c r="F107" i="5"/>
  <c r="F106" i="5"/>
  <c r="N106" i="5" s="1"/>
  <c r="F105" i="5"/>
  <c r="N105" i="5" s="1"/>
  <c r="F104" i="5"/>
  <c r="N104" i="5" s="1"/>
  <c r="F103" i="5"/>
  <c r="F102" i="5"/>
  <c r="F101" i="5"/>
  <c r="F100" i="5"/>
  <c r="F99" i="5"/>
  <c r="F98" i="5"/>
  <c r="F97" i="5"/>
  <c r="F96" i="5"/>
  <c r="N96" i="5" s="1"/>
  <c r="F95" i="5"/>
  <c r="F94" i="5"/>
  <c r="N94" i="5" s="1"/>
  <c r="F93" i="5"/>
  <c r="N93" i="5" s="1"/>
  <c r="F92" i="5"/>
  <c r="N92" i="5" s="1"/>
  <c r="F91" i="5"/>
  <c r="F90" i="5"/>
  <c r="F89" i="5"/>
  <c r="F88" i="5"/>
  <c r="F87" i="5"/>
  <c r="F86" i="5"/>
  <c r="F85" i="5"/>
  <c r="F84" i="5"/>
  <c r="N84" i="5" s="1"/>
  <c r="F83" i="5"/>
  <c r="F82" i="5"/>
  <c r="N82" i="5" s="1"/>
  <c r="F81" i="5"/>
  <c r="N81" i="5" s="1"/>
  <c r="F80" i="5"/>
  <c r="N80" i="5" s="1"/>
  <c r="F79" i="5"/>
  <c r="F78" i="5"/>
  <c r="F77" i="5"/>
  <c r="F76" i="5"/>
  <c r="F75" i="5"/>
  <c r="F74" i="5"/>
  <c r="F73" i="5"/>
  <c r="F72" i="5"/>
  <c r="N72" i="5" s="1"/>
  <c r="F71" i="5"/>
  <c r="F70" i="5"/>
  <c r="N70" i="5" s="1"/>
  <c r="F69" i="5"/>
  <c r="N69" i="5" s="1"/>
  <c r="F68" i="5"/>
  <c r="N68" i="5" s="1"/>
  <c r="F67" i="5"/>
  <c r="F66" i="5"/>
  <c r="F65" i="5"/>
  <c r="F64" i="5"/>
  <c r="F63" i="5"/>
  <c r="F62" i="5"/>
  <c r="F61" i="5"/>
  <c r="F60" i="5"/>
  <c r="N60" i="5" s="1"/>
  <c r="F59" i="5"/>
  <c r="F58" i="5"/>
  <c r="N58" i="5" s="1"/>
  <c r="F57" i="5"/>
  <c r="N57" i="5" s="1"/>
  <c r="F56" i="5"/>
  <c r="N56" i="5" s="1"/>
  <c r="F55" i="5"/>
  <c r="F54" i="5"/>
  <c r="F53" i="5"/>
  <c r="F52" i="5"/>
  <c r="F51" i="5"/>
  <c r="F50" i="5"/>
  <c r="F49" i="5"/>
  <c r="F48" i="5"/>
  <c r="N48" i="5" s="1"/>
  <c r="F47" i="5"/>
  <c r="F46" i="5"/>
  <c r="N46" i="5" s="1"/>
  <c r="F45" i="5"/>
  <c r="N45" i="5" s="1"/>
  <c r="F44" i="5"/>
  <c r="N44" i="5" s="1"/>
  <c r="F43" i="5"/>
  <c r="F42" i="5"/>
  <c r="F41" i="5"/>
  <c r="F40" i="5"/>
  <c r="F39" i="5"/>
  <c r="F38" i="5"/>
  <c r="F37" i="5"/>
  <c r="F36" i="5"/>
  <c r="N36" i="5" s="1"/>
  <c r="F35" i="5"/>
  <c r="F34" i="5"/>
  <c r="N34" i="5" s="1"/>
  <c r="F33" i="5"/>
  <c r="N33" i="5" s="1"/>
  <c r="F32" i="5"/>
  <c r="N32" i="5" s="1"/>
  <c r="F31" i="5"/>
  <c r="F30" i="5"/>
  <c r="F29" i="5"/>
  <c r="F28" i="5"/>
  <c r="F27" i="5"/>
  <c r="F26" i="5"/>
  <c r="F25" i="5"/>
  <c r="F24" i="5"/>
  <c r="N24" i="5" s="1"/>
  <c r="F23" i="5"/>
  <c r="F22" i="5"/>
  <c r="N22" i="5" s="1"/>
  <c r="F21" i="5"/>
  <c r="N21" i="5" s="1"/>
  <c r="F20" i="5"/>
  <c r="N20" i="5" s="1"/>
  <c r="F19" i="5"/>
  <c r="F18" i="5"/>
  <c r="F17" i="5"/>
  <c r="F16" i="5"/>
  <c r="F15" i="5"/>
  <c r="F14" i="5"/>
  <c r="F13" i="5"/>
  <c r="F12" i="5"/>
  <c r="N12" i="5" s="1"/>
  <c r="B11" i="5"/>
  <c r="A8" i="5"/>
  <c r="A422" i="5" s="1"/>
  <c r="K3" i="4"/>
  <c r="H29" i="3" s="1"/>
  <c r="L29" i="3" s="1"/>
  <c r="A4" i="2"/>
  <c r="A23" i="2" s="1"/>
  <c r="A3" i="4"/>
  <c r="A326" i="4" s="1"/>
  <c r="L11" i="5"/>
  <c r="G3" i="4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6" i="2"/>
  <c r="F6" i="2" s="1"/>
  <c r="B29" i="3"/>
  <c r="A29" i="3"/>
  <c r="N612" i="5" l="1"/>
  <c r="N624" i="5"/>
  <c r="N636" i="5"/>
  <c r="N648" i="5"/>
  <c r="F4" i="2"/>
  <c r="G29" i="3"/>
  <c r="P3" i="4"/>
  <c r="D29" i="3" s="1"/>
  <c r="A41" i="2"/>
  <c r="A36" i="2"/>
  <c r="A40" i="2"/>
  <c r="A35" i="2"/>
  <c r="A42" i="2"/>
  <c r="A47" i="2"/>
  <c r="A37" i="2"/>
  <c r="A46" i="2"/>
  <c r="A48" i="2"/>
  <c r="A38" i="2"/>
  <c r="A43" i="2"/>
  <c r="A33" i="2"/>
  <c r="A49" i="2"/>
  <c r="A44" i="2"/>
  <c r="A45" i="2"/>
  <c r="A34" i="2"/>
  <c r="A39" i="2"/>
  <c r="A50" i="2"/>
  <c r="A30" i="2"/>
  <c r="N18" i="5"/>
  <c r="N30" i="5"/>
  <c r="N42" i="5"/>
  <c r="N54" i="5"/>
  <c r="N66" i="5"/>
  <c r="N78" i="5"/>
  <c r="N90" i="5"/>
  <c r="N102" i="5"/>
  <c r="N114" i="5"/>
  <c r="N126" i="5"/>
  <c r="N138" i="5"/>
  <c r="N150" i="5"/>
  <c r="N162" i="5"/>
  <c r="N174" i="5"/>
  <c r="N186" i="5"/>
  <c r="N198" i="5"/>
  <c r="N210" i="5"/>
  <c r="N222" i="5"/>
  <c r="N234" i="5"/>
  <c r="N246" i="5"/>
  <c r="N258" i="5"/>
  <c r="N270" i="5"/>
  <c r="N282" i="5"/>
  <c r="N294" i="5"/>
  <c r="N306" i="5"/>
  <c r="N318" i="5"/>
  <c r="N330" i="5"/>
  <c r="N342" i="5"/>
  <c r="N354" i="5"/>
  <c r="N366" i="5"/>
  <c r="N378" i="5"/>
  <c r="N390" i="5"/>
  <c r="N402" i="5"/>
  <c r="N414" i="5"/>
  <c r="N426" i="5"/>
  <c r="N438" i="5"/>
  <c r="N450" i="5"/>
  <c r="N462" i="5"/>
  <c r="N474" i="5"/>
  <c r="N486" i="5"/>
  <c r="N498" i="5"/>
  <c r="N510" i="5"/>
  <c r="N522" i="5"/>
  <c r="N534" i="5"/>
  <c r="N546" i="5"/>
  <c r="N558" i="5"/>
  <c r="N570" i="5"/>
  <c r="N582" i="5"/>
  <c r="N594" i="5"/>
  <c r="N606" i="5"/>
  <c r="N618" i="5"/>
  <c r="N630" i="5"/>
  <c r="N642" i="5"/>
  <c r="N654" i="5"/>
  <c r="N23" i="5"/>
  <c r="N35" i="5"/>
  <c r="N47" i="5"/>
  <c r="N59" i="5"/>
  <c r="N71" i="5"/>
  <c r="N83" i="5"/>
  <c r="N95" i="5"/>
  <c r="N107" i="5"/>
  <c r="N119" i="5"/>
  <c r="N131" i="5"/>
  <c r="N143" i="5"/>
  <c r="N155" i="5"/>
  <c r="N167" i="5"/>
  <c r="N179" i="5"/>
  <c r="N191" i="5"/>
  <c r="N203" i="5"/>
  <c r="N215" i="5"/>
  <c r="N227" i="5"/>
  <c r="N239" i="5"/>
  <c r="N251" i="5"/>
  <c r="N263" i="5"/>
  <c r="N275" i="5"/>
  <c r="N287" i="5"/>
  <c r="N299" i="5"/>
  <c r="N311" i="5"/>
  <c r="N323" i="5"/>
  <c r="N335" i="5"/>
  <c r="N347" i="5"/>
  <c r="N359" i="5"/>
  <c r="N371" i="5"/>
  <c r="N383" i="5"/>
  <c r="N395" i="5"/>
  <c r="N407" i="5"/>
  <c r="N419" i="5"/>
  <c r="N431" i="5"/>
  <c r="N443" i="5"/>
  <c r="N455" i="5"/>
  <c r="N467" i="5"/>
  <c r="N479" i="5"/>
  <c r="N491" i="5"/>
  <c r="N503" i="5"/>
  <c r="N515" i="5"/>
  <c r="N527" i="5"/>
  <c r="N539" i="5"/>
  <c r="N551" i="5"/>
  <c r="N563" i="5"/>
  <c r="N575" i="5"/>
  <c r="N587" i="5"/>
  <c r="N599" i="5"/>
  <c r="N611" i="5"/>
  <c r="N623" i="5"/>
  <c r="N635" i="5"/>
  <c r="N647" i="5"/>
  <c r="N63" i="5"/>
  <c r="N207" i="5"/>
  <c r="N279" i="5"/>
  <c r="N339" i="5"/>
  <c r="N483" i="5"/>
  <c r="N555" i="5"/>
  <c r="N627" i="5"/>
  <c r="N64" i="5"/>
  <c r="N136" i="5"/>
  <c r="N184" i="5"/>
  <c r="N388" i="5"/>
  <c r="N412" i="5"/>
  <c r="N460" i="5"/>
  <c r="N17" i="5"/>
  <c r="N29" i="5"/>
  <c r="N41" i="5"/>
  <c r="N53" i="5"/>
  <c r="N65" i="5"/>
  <c r="N77" i="5"/>
  <c r="N89" i="5"/>
  <c r="N101" i="5"/>
  <c r="N113" i="5"/>
  <c r="N125" i="5"/>
  <c r="N137" i="5"/>
  <c r="N149" i="5"/>
  <c r="N161" i="5"/>
  <c r="N173" i="5"/>
  <c r="N185" i="5"/>
  <c r="N197" i="5"/>
  <c r="N209" i="5"/>
  <c r="N221" i="5"/>
  <c r="N233" i="5"/>
  <c r="N245" i="5"/>
  <c r="N257" i="5"/>
  <c r="N269" i="5"/>
  <c r="N281" i="5"/>
  <c r="N293" i="5"/>
  <c r="N305" i="5"/>
  <c r="N317" i="5"/>
  <c r="N329" i="5"/>
  <c r="N341" i="5"/>
  <c r="N353" i="5"/>
  <c r="N365" i="5"/>
  <c r="N377" i="5"/>
  <c r="N389" i="5"/>
  <c r="N401" i="5"/>
  <c r="N413" i="5"/>
  <c r="N425" i="5"/>
  <c r="N437" i="5"/>
  <c r="N449" i="5"/>
  <c r="N461" i="5"/>
  <c r="N473" i="5"/>
  <c r="N485" i="5"/>
  <c r="N497" i="5"/>
  <c r="N509" i="5"/>
  <c r="N521" i="5"/>
  <c r="N533" i="5"/>
  <c r="N545" i="5"/>
  <c r="N557" i="5"/>
  <c r="N569" i="5"/>
  <c r="N581" i="5"/>
  <c r="N593" i="5"/>
  <c r="N605" i="5"/>
  <c r="N617" i="5"/>
  <c r="N629" i="5"/>
  <c r="N641" i="5"/>
  <c r="N653" i="5"/>
  <c r="N19" i="5"/>
  <c r="N31" i="5"/>
  <c r="N43" i="5"/>
  <c r="N55" i="5"/>
  <c r="N67" i="5"/>
  <c r="N79" i="5"/>
  <c r="N91" i="5"/>
  <c r="N103" i="5"/>
  <c r="N115" i="5"/>
  <c r="N127" i="5"/>
  <c r="N139" i="5"/>
  <c r="N151" i="5"/>
  <c r="N163" i="5"/>
  <c r="N175" i="5"/>
  <c r="N187" i="5"/>
  <c r="N199" i="5"/>
  <c r="N211" i="5"/>
  <c r="N223" i="5"/>
  <c r="N235" i="5"/>
  <c r="N247" i="5"/>
  <c r="N259" i="5"/>
  <c r="N271" i="5"/>
  <c r="N283" i="5"/>
  <c r="N295" i="5"/>
  <c r="N307" i="5"/>
  <c r="N319" i="5"/>
  <c r="N331" i="5"/>
  <c r="N343" i="5"/>
  <c r="N355" i="5"/>
  <c r="N367" i="5"/>
  <c r="N379" i="5"/>
  <c r="N391" i="5"/>
  <c r="N403" i="5"/>
  <c r="N415" i="5"/>
  <c r="N427" i="5"/>
  <c r="N439" i="5"/>
  <c r="N451" i="5"/>
  <c r="N463" i="5"/>
  <c r="N475" i="5"/>
  <c r="N487" i="5"/>
  <c r="N499" i="5"/>
  <c r="N511" i="5"/>
  <c r="N523" i="5"/>
  <c r="N535" i="5"/>
  <c r="N547" i="5"/>
  <c r="N559" i="5"/>
  <c r="N571" i="5"/>
  <c r="N583" i="5"/>
  <c r="N595" i="5"/>
  <c r="N607" i="5"/>
  <c r="N619" i="5"/>
  <c r="N631" i="5"/>
  <c r="N643" i="5"/>
  <c r="N25" i="5"/>
  <c r="N121" i="5"/>
  <c r="N217" i="5"/>
  <c r="N301" i="5"/>
  <c r="N49" i="5"/>
  <c r="N97" i="5"/>
  <c r="N169" i="5"/>
  <c r="N229" i="5"/>
  <c r="N337" i="5"/>
  <c r="N289" i="5"/>
  <c r="N16" i="5"/>
  <c r="N28" i="5"/>
  <c r="N40" i="5"/>
  <c r="N52" i="5"/>
  <c r="N76" i="5"/>
  <c r="N88" i="5"/>
  <c r="N100" i="5"/>
  <c r="N112" i="5"/>
  <c r="N124" i="5"/>
  <c r="N148" i="5"/>
  <c r="N160" i="5"/>
  <c r="N172" i="5"/>
  <c r="N196" i="5"/>
  <c r="N208" i="5"/>
  <c r="N220" i="5"/>
  <c r="N232" i="5"/>
  <c r="N244" i="5"/>
  <c r="N256" i="5"/>
  <c r="N268" i="5"/>
  <c r="N280" i="5"/>
  <c r="N292" i="5"/>
  <c r="N304" i="5"/>
  <c r="N316" i="5"/>
  <c r="N328" i="5"/>
  <c r="N340" i="5"/>
  <c r="N352" i="5"/>
  <c r="N364" i="5"/>
  <c r="N376" i="5"/>
  <c r="N400" i="5"/>
  <c r="N424" i="5"/>
  <c r="N436" i="5"/>
  <c r="N448" i="5"/>
  <c r="N472" i="5"/>
  <c r="N484" i="5"/>
  <c r="N496" i="5"/>
  <c r="N508" i="5"/>
  <c r="N520" i="5"/>
  <c r="N532" i="5"/>
  <c r="N544" i="5"/>
  <c r="N556" i="5"/>
  <c r="N568" i="5"/>
  <c r="N580" i="5"/>
  <c r="N592" i="5"/>
  <c r="N604" i="5"/>
  <c r="N616" i="5"/>
  <c r="N628" i="5"/>
  <c r="N640" i="5"/>
  <c r="N652" i="5"/>
  <c r="N37" i="5"/>
  <c r="N109" i="5"/>
  <c r="N181" i="5"/>
  <c r="N277" i="5"/>
  <c r="N361" i="5"/>
  <c r="N61" i="5"/>
  <c r="N133" i="5"/>
  <c r="N193" i="5"/>
  <c r="N253" i="5"/>
  <c r="N313" i="5"/>
  <c r="N85" i="5"/>
  <c r="N157" i="5"/>
  <c r="N241" i="5"/>
  <c r="N349" i="5"/>
  <c r="N13" i="5"/>
  <c r="N73" i="5"/>
  <c r="N145" i="5"/>
  <c r="N205" i="5"/>
  <c r="N265" i="5"/>
  <c r="N325" i="5"/>
  <c r="N613" i="5"/>
  <c r="N411" i="5"/>
  <c r="N135" i="5"/>
  <c r="N38" i="5"/>
  <c r="N98" i="5"/>
  <c r="N15" i="5"/>
  <c r="N27" i="5"/>
  <c r="N39" i="5"/>
  <c r="N51" i="5"/>
  <c r="N75" i="5"/>
  <c r="N87" i="5"/>
  <c r="N99" i="5"/>
  <c r="N111" i="5"/>
  <c r="N123" i="5"/>
  <c r="N147" i="5"/>
  <c r="N159" i="5"/>
  <c r="N171" i="5"/>
  <c r="N183" i="5"/>
  <c r="N195" i="5"/>
  <c r="N219" i="5"/>
  <c r="N231" i="5"/>
  <c r="N243" i="5"/>
  <c r="N255" i="5"/>
  <c r="N267" i="5"/>
  <c r="N291" i="5"/>
  <c r="N303" i="5"/>
  <c r="N315" i="5"/>
  <c r="N327" i="5"/>
  <c r="N351" i="5"/>
  <c r="N363" i="5"/>
  <c r="N375" i="5"/>
  <c r="N387" i="5"/>
  <c r="N399" i="5"/>
  <c r="N423" i="5"/>
  <c r="N435" i="5"/>
  <c r="N447" i="5"/>
  <c r="N459" i="5"/>
  <c r="N471" i="5"/>
  <c r="N495" i="5"/>
  <c r="N507" i="5"/>
  <c r="N519" i="5"/>
  <c r="N531" i="5"/>
  <c r="N543" i="5"/>
  <c r="N567" i="5"/>
  <c r="N579" i="5"/>
  <c r="N591" i="5"/>
  <c r="N603" i="5"/>
  <c r="N615" i="5"/>
  <c r="N639" i="5"/>
  <c r="N651" i="5"/>
  <c r="N62" i="5"/>
  <c r="N158" i="5"/>
  <c r="N314" i="5"/>
  <c r="N74" i="5"/>
  <c r="N170" i="5"/>
  <c r="N302" i="5"/>
  <c r="N26" i="5"/>
  <c r="N134" i="5"/>
  <c r="N50" i="5"/>
  <c r="N146" i="5"/>
  <c r="N14" i="5"/>
  <c r="N122" i="5"/>
  <c r="N110" i="5"/>
  <c r="N86" i="5"/>
  <c r="N290" i="5"/>
  <c r="N650" i="5"/>
  <c r="N638" i="5"/>
  <c r="N626" i="5"/>
  <c r="N614" i="5"/>
  <c r="N602" i="5"/>
  <c r="N590" i="5"/>
  <c r="N578" i="5"/>
  <c r="N566" i="5"/>
  <c r="N554" i="5"/>
  <c r="N542" i="5"/>
  <c r="N530" i="5"/>
  <c r="N518" i="5"/>
  <c r="N506" i="5"/>
  <c r="N494" i="5"/>
  <c r="N482" i="5"/>
  <c r="N470" i="5"/>
  <c r="N458" i="5"/>
  <c r="N446" i="5"/>
  <c r="N434" i="5"/>
  <c r="N422" i="5"/>
  <c r="N410" i="5"/>
  <c r="N398" i="5"/>
  <c r="N386" i="5"/>
  <c r="N374" i="5"/>
  <c r="N362" i="5"/>
  <c r="N350" i="5"/>
  <c r="N338" i="5"/>
  <c r="N326" i="5"/>
  <c r="N278" i="5"/>
  <c r="N266" i="5"/>
  <c r="N254" i="5"/>
  <c r="N242" i="5"/>
  <c r="N230" i="5"/>
  <c r="N218" i="5"/>
  <c r="N206" i="5"/>
  <c r="N194" i="5"/>
  <c r="N182" i="5"/>
  <c r="N649" i="5"/>
  <c r="N637" i="5"/>
  <c r="N625" i="5"/>
  <c r="N601" i="5"/>
  <c r="N589" i="5"/>
  <c r="N577" i="5"/>
  <c r="N565" i="5"/>
  <c r="N553" i="5"/>
  <c r="N541" i="5"/>
  <c r="N529" i="5"/>
  <c r="N517" i="5"/>
  <c r="N505" i="5"/>
  <c r="N493" i="5"/>
  <c r="N481" i="5"/>
  <c r="N469" i="5"/>
  <c r="N457" i="5"/>
  <c r="N445" i="5"/>
  <c r="N433" i="5"/>
  <c r="N421" i="5"/>
  <c r="N409" i="5"/>
  <c r="N397" i="5"/>
  <c r="N385" i="5"/>
  <c r="N373" i="5"/>
  <c r="C29" i="3"/>
  <c r="A31" i="2"/>
  <c r="A32" i="2"/>
  <c r="A29" i="2"/>
  <c r="A542" i="4"/>
  <c r="A73" i="4"/>
  <c r="A95" i="4"/>
  <c r="A560" i="4"/>
  <c r="N11" i="5"/>
  <c r="A178" i="4"/>
  <c r="A185" i="4"/>
  <c r="A242" i="4"/>
  <c r="A441" i="4"/>
  <c r="A24" i="4"/>
  <c r="A25" i="4"/>
  <c r="A244" i="4"/>
  <c r="A250" i="4"/>
  <c r="A27" i="4"/>
  <c r="A53" i="4"/>
  <c r="A333" i="4"/>
  <c r="A170" i="4"/>
  <c r="A347" i="4"/>
  <c r="A60" i="4"/>
  <c r="A376" i="4"/>
  <c r="A54" i="4"/>
  <c r="A71" i="4"/>
  <c r="A488" i="4"/>
  <c r="A412" i="4"/>
  <c r="A7" i="4"/>
  <c r="A63" i="4"/>
  <c r="A210" i="4"/>
  <c r="A8" i="4"/>
  <c r="A67" i="4"/>
  <c r="A228" i="4"/>
  <c r="A435" i="4"/>
  <c r="A102" i="4"/>
  <c r="A37" i="4"/>
  <c r="A123" i="4"/>
  <c r="A304" i="4"/>
  <c r="A254" i="4"/>
  <c r="A311" i="4"/>
  <c r="A33" i="4"/>
  <c r="A38" i="4"/>
  <c r="A135" i="4"/>
  <c r="A51" i="4"/>
  <c r="A150" i="4"/>
  <c r="A102" i="5"/>
  <c r="A80" i="5"/>
  <c r="A638" i="5"/>
  <c r="A566" i="5"/>
  <c r="A494" i="5"/>
  <c r="A105" i="5"/>
  <c r="A117" i="5"/>
  <c r="A129" i="5"/>
  <c r="A141" i="5"/>
  <c r="A153" i="5"/>
  <c r="A165" i="5"/>
  <c r="A177" i="5"/>
  <c r="A189" i="5"/>
  <c r="A201" i="5"/>
  <c r="A213" i="5"/>
  <c r="A225" i="5"/>
  <c r="A237" i="5"/>
  <c r="A249" i="5"/>
  <c r="A261" i="5"/>
  <c r="A273" i="5"/>
  <c r="A285" i="5"/>
  <c r="A297" i="5"/>
  <c r="A309" i="5"/>
  <c r="A321" i="5"/>
  <c r="A333" i="5"/>
  <c r="A345" i="5"/>
  <c r="A357" i="5"/>
  <c r="A369" i="5"/>
  <c r="A381" i="5"/>
  <c r="A393" i="5"/>
  <c r="A405" i="5"/>
  <c r="A417" i="5"/>
  <c r="A429" i="5"/>
  <c r="A441" i="5"/>
  <c r="A453" i="5"/>
  <c r="A465" i="5"/>
  <c r="A477" i="5"/>
  <c r="A489" i="5"/>
  <c r="A501" i="5"/>
  <c r="A513" i="5"/>
  <c r="A525" i="5"/>
  <c r="A537" i="5"/>
  <c r="A549" i="5"/>
  <c r="A561" i="5"/>
  <c r="A573" i="5"/>
  <c r="A585" i="5"/>
  <c r="A597" i="5"/>
  <c r="A609" i="5"/>
  <c r="A621" i="5"/>
  <c r="A633" i="5"/>
  <c r="A645" i="5"/>
  <c r="A106" i="5"/>
  <c r="A118" i="5"/>
  <c r="A130" i="5"/>
  <c r="A142" i="5"/>
  <c r="A154" i="5"/>
  <c r="A166" i="5"/>
  <c r="A178" i="5"/>
  <c r="A190" i="5"/>
  <c r="A202" i="5"/>
  <c r="A214" i="5"/>
  <c r="A226" i="5"/>
  <c r="A238" i="5"/>
  <c r="A250" i="5"/>
  <c r="A262" i="5"/>
  <c r="A274" i="5"/>
  <c r="A286" i="5"/>
  <c r="A298" i="5"/>
  <c r="A310" i="5"/>
  <c r="A322" i="5"/>
  <c r="A334" i="5"/>
  <c r="A346" i="5"/>
  <c r="A358" i="5"/>
  <c r="A370" i="5"/>
  <c r="A382" i="5"/>
  <c r="A394" i="5"/>
  <c r="A406" i="5"/>
  <c r="A418" i="5"/>
  <c r="A430" i="5"/>
  <c r="A442" i="5"/>
  <c r="A454" i="5"/>
  <c r="A466" i="5"/>
  <c r="A478" i="5"/>
  <c r="A490" i="5"/>
  <c r="A502" i="5"/>
  <c r="A514" i="5"/>
  <c r="A526" i="5"/>
  <c r="A538" i="5"/>
  <c r="A550" i="5"/>
  <c r="A562" i="5"/>
  <c r="A574" i="5"/>
  <c r="A586" i="5"/>
  <c r="A598" i="5"/>
  <c r="A610" i="5"/>
  <c r="A622" i="5"/>
  <c r="A634" i="5"/>
  <c r="A646" i="5"/>
  <c r="A107" i="5"/>
  <c r="A119" i="5"/>
  <c r="A131" i="5"/>
  <c r="A143" i="5"/>
  <c r="A155" i="5"/>
  <c r="A167" i="5"/>
  <c r="A179" i="5"/>
  <c r="A191" i="5"/>
  <c r="A203" i="5"/>
  <c r="A215" i="5"/>
  <c r="A227" i="5"/>
  <c r="A239" i="5"/>
  <c r="A251" i="5"/>
  <c r="A263" i="5"/>
  <c r="A275" i="5"/>
  <c r="A287" i="5"/>
  <c r="A299" i="5"/>
  <c r="A311" i="5"/>
  <c r="A323" i="5"/>
  <c r="A335" i="5"/>
  <c r="A347" i="5"/>
  <c r="A359" i="5"/>
  <c r="A371" i="5"/>
  <c r="A383" i="5"/>
  <c r="A395" i="5"/>
  <c r="A407" i="5"/>
  <c r="A419" i="5"/>
  <c r="A431" i="5"/>
  <c r="A443" i="5"/>
  <c r="A455" i="5"/>
  <c r="A467" i="5"/>
  <c r="A479" i="5"/>
  <c r="A491" i="5"/>
  <c r="A503" i="5"/>
  <c r="A515" i="5"/>
  <c r="A527" i="5"/>
  <c r="A539" i="5"/>
  <c r="A551" i="5"/>
  <c r="A563" i="5"/>
  <c r="A575" i="5"/>
  <c r="A587" i="5"/>
  <c r="A599" i="5"/>
  <c r="A611" i="5"/>
  <c r="A623" i="5"/>
  <c r="A635" i="5"/>
  <c r="A647" i="5"/>
  <c r="A108" i="5"/>
  <c r="A120" i="5"/>
  <c r="A132" i="5"/>
  <c r="A144" i="5"/>
  <c r="A156" i="5"/>
  <c r="A168" i="5"/>
  <c r="A180" i="5"/>
  <c r="A192" i="5"/>
  <c r="A204" i="5"/>
  <c r="A216" i="5"/>
  <c r="A228" i="5"/>
  <c r="A240" i="5"/>
  <c r="A252" i="5"/>
  <c r="A264" i="5"/>
  <c r="A276" i="5"/>
  <c r="A288" i="5"/>
  <c r="A300" i="5"/>
  <c r="A312" i="5"/>
  <c r="A324" i="5"/>
  <c r="A336" i="5"/>
  <c r="A348" i="5"/>
  <c r="A360" i="5"/>
  <c r="A372" i="5"/>
  <c r="A384" i="5"/>
  <c r="A396" i="5"/>
  <c r="A408" i="5"/>
  <c r="A420" i="5"/>
  <c r="A432" i="5"/>
  <c r="A444" i="5"/>
  <c r="A456" i="5"/>
  <c r="A468" i="5"/>
  <c r="A480" i="5"/>
  <c r="A492" i="5"/>
  <c r="A504" i="5"/>
  <c r="A516" i="5"/>
  <c r="A528" i="5"/>
  <c r="A540" i="5"/>
  <c r="A552" i="5"/>
  <c r="A564" i="5"/>
  <c r="A576" i="5"/>
  <c r="A588" i="5"/>
  <c r="A600" i="5"/>
  <c r="A612" i="5"/>
  <c r="A624" i="5"/>
  <c r="A636" i="5"/>
  <c r="A648" i="5"/>
  <c r="A109" i="5"/>
  <c r="A121" i="5"/>
  <c r="A133" i="5"/>
  <c r="A145" i="5"/>
  <c r="A157" i="5"/>
  <c r="A169" i="5"/>
  <c r="A181" i="5"/>
  <c r="A193" i="5"/>
  <c r="A205" i="5"/>
  <c r="A217" i="5"/>
  <c r="A229" i="5"/>
  <c r="A241" i="5"/>
  <c r="A253" i="5"/>
  <c r="A265" i="5"/>
  <c r="A277" i="5"/>
  <c r="A289" i="5"/>
  <c r="A301" i="5"/>
  <c r="A313" i="5"/>
  <c r="A325" i="5"/>
  <c r="A337" i="5"/>
  <c r="A349" i="5"/>
  <c r="A361" i="5"/>
  <c r="A373" i="5"/>
  <c r="A385" i="5"/>
  <c r="A397" i="5"/>
  <c r="A409" i="5"/>
  <c r="A421" i="5"/>
  <c r="A433" i="5"/>
  <c r="A445" i="5"/>
  <c r="A457" i="5"/>
  <c r="A469" i="5"/>
  <c r="A481" i="5"/>
  <c r="A493" i="5"/>
  <c r="A505" i="5"/>
  <c r="A517" i="5"/>
  <c r="A529" i="5"/>
  <c r="A541" i="5"/>
  <c r="A553" i="5"/>
  <c r="A565" i="5"/>
  <c r="A577" i="5"/>
  <c r="A589" i="5"/>
  <c r="A601" i="5"/>
  <c r="A613" i="5"/>
  <c r="A625" i="5"/>
  <c r="A637" i="5"/>
  <c r="A649" i="5"/>
  <c r="A111" i="5"/>
  <c r="A123" i="5"/>
  <c r="A135" i="5"/>
  <c r="A147" i="5"/>
  <c r="A159" i="5"/>
  <c r="A171" i="5"/>
  <c r="A183" i="5"/>
  <c r="A195" i="5"/>
  <c r="A207" i="5"/>
  <c r="A219" i="5"/>
  <c r="A231" i="5"/>
  <c r="A243" i="5"/>
  <c r="A255" i="5"/>
  <c r="A267" i="5"/>
  <c r="A279" i="5"/>
  <c r="A291" i="5"/>
  <c r="A303" i="5"/>
  <c r="A315" i="5"/>
  <c r="A327" i="5"/>
  <c r="A339" i="5"/>
  <c r="A351" i="5"/>
  <c r="A363" i="5"/>
  <c r="A375" i="5"/>
  <c r="A387" i="5"/>
  <c r="A399" i="5"/>
  <c r="A411" i="5"/>
  <c r="A423" i="5"/>
  <c r="A435" i="5"/>
  <c r="A447" i="5"/>
  <c r="A459" i="5"/>
  <c r="A471" i="5"/>
  <c r="A483" i="5"/>
  <c r="A495" i="5"/>
  <c r="A507" i="5"/>
  <c r="A519" i="5"/>
  <c r="A531" i="5"/>
  <c r="A543" i="5"/>
  <c r="A555" i="5"/>
  <c r="A567" i="5"/>
  <c r="A579" i="5"/>
  <c r="A591" i="5"/>
  <c r="A603" i="5"/>
  <c r="A615" i="5"/>
  <c r="A627" i="5"/>
  <c r="A639" i="5"/>
  <c r="A651" i="5"/>
  <c r="A113" i="5"/>
  <c r="A125" i="5"/>
  <c r="A137" i="5"/>
  <c r="A149" i="5"/>
  <c r="A161" i="5"/>
  <c r="A173" i="5"/>
  <c r="A185" i="5"/>
  <c r="A197" i="5"/>
  <c r="A209" i="5"/>
  <c r="A221" i="5"/>
  <c r="A233" i="5"/>
  <c r="A245" i="5"/>
  <c r="A257" i="5"/>
  <c r="A269" i="5"/>
  <c r="A281" i="5"/>
  <c r="A293" i="5"/>
  <c r="A305" i="5"/>
  <c r="A317" i="5"/>
  <c r="A329" i="5"/>
  <c r="A341" i="5"/>
  <c r="A353" i="5"/>
  <c r="A365" i="5"/>
  <c r="A377" i="5"/>
  <c r="A389" i="5"/>
  <c r="A401" i="5"/>
  <c r="A413" i="5"/>
  <c r="A425" i="5"/>
  <c r="A437" i="5"/>
  <c r="A449" i="5"/>
  <c r="A461" i="5"/>
  <c r="A473" i="5"/>
  <c r="A485" i="5"/>
  <c r="A497" i="5"/>
  <c r="A509" i="5"/>
  <c r="A521" i="5"/>
  <c r="A533" i="5"/>
  <c r="A545" i="5"/>
  <c r="A557" i="5"/>
  <c r="A569" i="5"/>
  <c r="A581" i="5"/>
  <c r="A593" i="5"/>
  <c r="A605" i="5"/>
  <c r="A617" i="5"/>
  <c r="A629" i="5"/>
  <c r="A641" i="5"/>
  <c r="A653" i="5"/>
  <c r="A114" i="5"/>
  <c r="A126" i="5"/>
  <c r="A138" i="5"/>
  <c r="A150" i="5"/>
  <c r="A162" i="5"/>
  <c r="A174" i="5"/>
  <c r="A186" i="5"/>
  <c r="A198" i="5"/>
  <c r="A210" i="5"/>
  <c r="A222" i="5"/>
  <c r="A234" i="5"/>
  <c r="A246" i="5"/>
  <c r="A258" i="5"/>
  <c r="A270" i="5"/>
  <c r="A282" i="5"/>
  <c r="A294" i="5"/>
  <c r="A306" i="5"/>
  <c r="A318" i="5"/>
  <c r="A330" i="5"/>
  <c r="A342" i="5"/>
  <c r="A354" i="5"/>
  <c r="A366" i="5"/>
  <c r="A378" i="5"/>
  <c r="A390" i="5"/>
  <c r="A402" i="5"/>
  <c r="A414" i="5"/>
  <c r="A426" i="5"/>
  <c r="A438" i="5"/>
  <c r="A450" i="5"/>
  <c r="A462" i="5"/>
  <c r="A474" i="5"/>
  <c r="A486" i="5"/>
  <c r="A498" i="5"/>
  <c r="A510" i="5"/>
  <c r="A522" i="5"/>
  <c r="A534" i="5"/>
  <c r="A546" i="5"/>
  <c r="A558" i="5"/>
  <c r="A570" i="5"/>
  <c r="A582" i="5"/>
  <c r="A594" i="5"/>
  <c r="A606" i="5"/>
  <c r="A618" i="5"/>
  <c r="A630" i="5"/>
  <c r="A642" i="5"/>
  <c r="A654" i="5"/>
  <c r="A115" i="5"/>
  <c r="A127" i="5"/>
  <c r="A139" i="5"/>
  <c r="A151" i="5"/>
  <c r="A163" i="5"/>
  <c r="A175" i="5"/>
  <c r="A187" i="5"/>
  <c r="A199" i="5"/>
  <c r="A211" i="5"/>
  <c r="A223" i="5"/>
  <c r="A235" i="5"/>
  <c r="A247" i="5"/>
  <c r="A259" i="5"/>
  <c r="A271" i="5"/>
  <c r="A283" i="5"/>
  <c r="A295" i="5"/>
  <c r="A307" i="5"/>
  <c r="A319" i="5"/>
  <c r="A331" i="5"/>
  <c r="A343" i="5"/>
  <c r="A355" i="5"/>
  <c r="A367" i="5"/>
  <c r="A379" i="5"/>
  <c r="A391" i="5"/>
  <c r="A403" i="5"/>
  <c r="A415" i="5"/>
  <c r="A427" i="5"/>
  <c r="A439" i="5"/>
  <c r="A451" i="5"/>
  <c r="A463" i="5"/>
  <c r="A475" i="5"/>
  <c r="A487" i="5"/>
  <c r="A499" i="5"/>
  <c r="A511" i="5"/>
  <c r="A523" i="5"/>
  <c r="A535" i="5"/>
  <c r="A547" i="5"/>
  <c r="A559" i="5"/>
  <c r="A571" i="5"/>
  <c r="A583" i="5"/>
  <c r="A595" i="5"/>
  <c r="A607" i="5"/>
  <c r="A619" i="5"/>
  <c r="A631" i="5"/>
  <c r="A643" i="5"/>
  <c r="A116" i="5"/>
  <c r="A128" i="5"/>
  <c r="A140" i="5"/>
  <c r="A152" i="5"/>
  <c r="A164" i="5"/>
  <c r="A176" i="5"/>
  <c r="A188" i="5"/>
  <c r="A200" i="5"/>
  <c r="A212" i="5"/>
  <c r="A224" i="5"/>
  <c r="A236" i="5"/>
  <c r="A248" i="5"/>
  <c r="A260" i="5"/>
  <c r="A272" i="5"/>
  <c r="A284" i="5"/>
  <c r="A296" i="5"/>
  <c r="A308" i="5"/>
  <c r="A320" i="5"/>
  <c r="A332" i="5"/>
  <c r="A344" i="5"/>
  <c r="A356" i="5"/>
  <c r="A368" i="5"/>
  <c r="A380" i="5"/>
  <c r="A392" i="5"/>
  <c r="A404" i="5"/>
  <c r="A416" i="5"/>
  <c r="A428" i="5"/>
  <c r="A440" i="5"/>
  <c r="A452" i="5"/>
  <c r="A464" i="5"/>
  <c r="A476" i="5"/>
  <c r="A488" i="5"/>
  <c r="A500" i="5"/>
  <c r="A512" i="5"/>
  <c r="A524" i="5"/>
  <c r="A536" i="5"/>
  <c r="A548" i="5"/>
  <c r="A560" i="5"/>
  <c r="A572" i="5"/>
  <c r="A584" i="5"/>
  <c r="A596" i="5"/>
  <c r="A608" i="5"/>
  <c r="A620" i="5"/>
  <c r="A632" i="5"/>
  <c r="A644" i="5"/>
  <c r="A110" i="5"/>
  <c r="A182" i="5"/>
  <c r="A254" i="5"/>
  <c r="A326" i="5"/>
  <c r="A398" i="5"/>
  <c r="A470" i="5"/>
  <c r="A542" i="5"/>
  <c r="A614" i="5"/>
  <c r="A112" i="5"/>
  <c r="A184" i="5"/>
  <c r="A256" i="5"/>
  <c r="A328" i="5"/>
  <c r="A400" i="5"/>
  <c r="A472" i="5"/>
  <c r="A544" i="5"/>
  <c r="A616" i="5"/>
  <c r="A122" i="5"/>
  <c r="A194" i="5"/>
  <c r="A266" i="5"/>
  <c r="A338" i="5"/>
  <c r="A410" i="5"/>
  <c r="A482" i="5"/>
  <c r="A554" i="5"/>
  <c r="A626" i="5"/>
  <c r="A124" i="5"/>
  <c r="A196" i="5"/>
  <c r="A268" i="5"/>
  <c r="A340" i="5"/>
  <c r="A412" i="5"/>
  <c r="A484" i="5"/>
  <c r="A556" i="5"/>
  <c r="A628" i="5"/>
  <c r="A104" i="5"/>
  <c r="A78" i="5"/>
  <c r="A136" i="5"/>
  <c r="A208" i="5"/>
  <c r="A280" i="5"/>
  <c r="A352" i="5"/>
  <c r="A424" i="5"/>
  <c r="A496" i="5"/>
  <c r="A568" i="5"/>
  <c r="A640" i="5"/>
  <c r="A146" i="5"/>
  <c r="A218" i="5"/>
  <c r="A290" i="5"/>
  <c r="A362" i="5"/>
  <c r="A434" i="5"/>
  <c r="A506" i="5"/>
  <c r="A578" i="5"/>
  <c r="A650" i="5"/>
  <c r="A148" i="5"/>
  <c r="A220" i="5"/>
  <c r="A292" i="5"/>
  <c r="A364" i="5"/>
  <c r="A436" i="5"/>
  <c r="A508" i="5"/>
  <c r="A580" i="5"/>
  <c r="A652" i="5"/>
  <c r="A158" i="5"/>
  <c r="A230" i="5"/>
  <c r="A302" i="5"/>
  <c r="A374" i="5"/>
  <c r="A446" i="5"/>
  <c r="A518" i="5"/>
  <c r="A590" i="5"/>
  <c r="A160" i="5"/>
  <c r="A232" i="5"/>
  <c r="A304" i="5"/>
  <c r="A376" i="5"/>
  <c r="A448" i="5"/>
  <c r="A520" i="5"/>
  <c r="A592" i="5"/>
  <c r="A170" i="5"/>
  <c r="A242" i="5"/>
  <c r="A314" i="5"/>
  <c r="A386" i="5"/>
  <c r="A458" i="5"/>
  <c r="A530" i="5"/>
  <c r="A602" i="5"/>
  <c r="A172" i="5"/>
  <c r="A244" i="5"/>
  <c r="A316" i="5"/>
  <c r="A388" i="5"/>
  <c r="A460" i="5"/>
  <c r="A532" i="5"/>
  <c r="A604" i="5"/>
  <c r="A350" i="5"/>
  <c r="A278" i="5"/>
  <c r="A206" i="5"/>
  <c r="A134" i="5"/>
  <c r="A198" i="4"/>
  <c r="A261" i="4"/>
  <c r="A452" i="4"/>
  <c r="A614" i="4"/>
  <c r="A11" i="4"/>
  <c r="A20" i="4"/>
  <c r="A47" i="4"/>
  <c r="A105" i="4"/>
  <c r="A398" i="4"/>
  <c r="A12" i="4"/>
  <c r="A21" i="4"/>
  <c r="A87" i="4"/>
  <c r="A138" i="4"/>
  <c r="A202" i="4"/>
  <c r="A224" i="4"/>
  <c r="A596" i="4"/>
  <c r="A50" i="4"/>
  <c r="A99" i="4"/>
  <c r="A162" i="4"/>
  <c r="A183" i="4"/>
  <c r="A290" i="4"/>
  <c r="A14" i="4"/>
  <c r="A41" i="4"/>
  <c r="A109" i="4"/>
  <c r="A131" i="4"/>
  <c r="A268" i="4"/>
  <c r="A369" i="4"/>
  <c r="A506" i="4"/>
  <c r="A76" i="5"/>
  <c r="A100" i="5"/>
  <c r="A103" i="5"/>
  <c r="A101" i="5"/>
  <c r="A99" i="5"/>
  <c r="A97" i="5"/>
  <c r="A95" i="5"/>
  <c r="A93" i="5"/>
  <c r="A91" i="5"/>
  <c r="A89" i="5"/>
  <c r="A87" i="5"/>
  <c r="A85" i="5"/>
  <c r="A83" i="5"/>
  <c r="A81" i="5"/>
  <c r="A79" i="5"/>
  <c r="A77" i="5"/>
  <c r="A75" i="5"/>
  <c r="A73" i="5"/>
  <c r="A71" i="5"/>
  <c r="A69" i="5"/>
  <c r="A67" i="5"/>
  <c r="A65" i="5"/>
  <c r="A63" i="5"/>
  <c r="A61" i="5"/>
  <c r="A59" i="5"/>
  <c r="A74" i="5"/>
  <c r="A98" i="5"/>
  <c r="A72" i="5"/>
  <c r="A96" i="5"/>
  <c r="A11" i="5"/>
  <c r="A13" i="5"/>
  <c r="A15" i="5"/>
  <c r="A17" i="5"/>
  <c r="A19" i="5"/>
  <c r="A21" i="5"/>
  <c r="A23" i="5"/>
  <c r="A25" i="5"/>
  <c r="A27" i="5"/>
  <c r="A29" i="5"/>
  <c r="A31" i="5"/>
  <c r="A33" i="5"/>
  <c r="A35" i="5"/>
  <c r="A37" i="5"/>
  <c r="A39" i="5"/>
  <c r="A41" i="5"/>
  <c r="A43" i="5"/>
  <c r="A45" i="5"/>
  <c r="A47" i="5"/>
  <c r="A49" i="5"/>
  <c r="A51" i="5"/>
  <c r="A53" i="5"/>
  <c r="A55" i="5"/>
  <c r="A57" i="5"/>
  <c r="A70" i="5"/>
  <c r="A94" i="5"/>
  <c r="A68" i="5"/>
  <c r="A92" i="5"/>
  <c r="A66" i="5"/>
  <c r="A90" i="5"/>
  <c r="A64" i="5"/>
  <c r="A88" i="5"/>
  <c r="A62" i="5"/>
  <c r="A86" i="5"/>
  <c r="A60" i="5"/>
  <c r="A84" i="5"/>
  <c r="A12" i="5"/>
  <c r="A14" i="5"/>
  <c r="A16" i="5"/>
  <c r="A18" i="5"/>
  <c r="A20" i="5"/>
  <c r="A22" i="5"/>
  <c r="A24" i="5"/>
  <c r="A26" i="5"/>
  <c r="A28" i="5"/>
  <c r="A30" i="5"/>
  <c r="A32" i="5"/>
  <c r="A34" i="5"/>
  <c r="A36" i="5"/>
  <c r="A38" i="5"/>
  <c r="A40" i="5"/>
  <c r="A42" i="5"/>
  <c r="A44" i="5"/>
  <c r="A46" i="5"/>
  <c r="A48" i="5"/>
  <c r="A50" i="5"/>
  <c r="A52" i="5"/>
  <c r="A54" i="5"/>
  <c r="A56" i="5"/>
  <c r="A58" i="5"/>
  <c r="A82" i="5"/>
  <c r="A15" i="4"/>
  <c r="A35" i="4"/>
  <c r="A48" i="4"/>
  <c r="A61" i="4"/>
  <c r="A74" i="4"/>
  <c r="A81" i="4"/>
  <c r="A117" i="4"/>
  <c r="A146" i="4"/>
  <c r="A171" i="4"/>
  <c r="A195" i="4"/>
  <c r="A237" i="4"/>
  <c r="A489" i="4"/>
  <c r="A543" i="4"/>
  <c r="A597" i="4"/>
  <c r="A9" i="4"/>
  <c r="A29" i="4"/>
  <c r="A42" i="4"/>
  <c r="A55" i="4"/>
  <c r="A68" i="4"/>
  <c r="A89" i="4"/>
  <c r="A96" i="4"/>
  <c r="A103" i="4"/>
  <c r="A125" i="4"/>
  <c r="A132" i="4"/>
  <c r="A139" i="4"/>
  <c r="A221" i="4"/>
  <c r="A255" i="4"/>
  <c r="A436" i="4"/>
  <c r="A23" i="4"/>
  <c r="A36" i="4"/>
  <c r="A49" i="4"/>
  <c r="A62" i="4"/>
  <c r="A75" i="4"/>
  <c r="A111" i="4"/>
  <c r="A156" i="4"/>
  <c r="A164" i="4"/>
  <c r="A172" i="4"/>
  <c r="A196" i="4"/>
  <c r="A204" i="4"/>
  <c r="A230" i="4"/>
  <c r="A275" i="4"/>
  <c r="A297" i="4"/>
  <c r="A340" i="4"/>
  <c r="A362" i="4"/>
  <c r="A383" i="4"/>
  <c r="A405" i="4"/>
  <c r="A470" i="4"/>
  <c r="A524" i="4"/>
  <c r="A578" i="4"/>
  <c r="A632" i="4"/>
  <c r="A17" i="4"/>
  <c r="A30" i="4"/>
  <c r="A43" i="4"/>
  <c r="A56" i="4"/>
  <c r="A69" i="4"/>
  <c r="A83" i="4"/>
  <c r="A90" i="4"/>
  <c r="A97" i="4"/>
  <c r="A119" i="4"/>
  <c r="A126" i="4"/>
  <c r="A133" i="4"/>
  <c r="A189" i="4"/>
  <c r="A222" i="4"/>
  <c r="A248" i="4"/>
  <c r="A256" i="4"/>
  <c r="A428" i="4"/>
  <c r="A141" i="4"/>
  <c r="A149" i="4"/>
  <c r="A165" i="4"/>
  <c r="A182" i="4"/>
  <c r="A197" i="4"/>
  <c r="A231" i="4"/>
  <c r="A471" i="4"/>
  <c r="A525" i="4"/>
  <c r="A579" i="4"/>
  <c r="A633" i="4"/>
  <c r="A5" i="4"/>
  <c r="A18" i="4"/>
  <c r="A31" i="4"/>
  <c r="A44" i="4"/>
  <c r="A57" i="4"/>
  <c r="A77" i="4"/>
  <c r="A84" i="4"/>
  <c r="A91" i="4"/>
  <c r="A113" i="4"/>
  <c r="A120" i="4"/>
  <c r="A127" i="4"/>
  <c r="A158" i="4"/>
  <c r="A190" i="4"/>
  <c r="A215" i="4"/>
  <c r="A257" i="4"/>
  <c r="A6" i="4"/>
  <c r="A19" i="4"/>
  <c r="A32" i="4"/>
  <c r="A45" i="4"/>
  <c r="A65" i="4"/>
  <c r="A78" i="4"/>
  <c r="A85" i="4"/>
  <c r="A107" i="4"/>
  <c r="A114" i="4"/>
  <c r="A121" i="4"/>
  <c r="A143" i="4"/>
  <c r="A159" i="4"/>
  <c r="A176" i="4"/>
  <c r="A191" i="4"/>
  <c r="A208" i="4"/>
  <c r="A13" i="4"/>
  <c r="A26" i="4"/>
  <c r="A39" i="4"/>
  <c r="A59" i="4"/>
  <c r="A72" i="4"/>
  <c r="A93" i="4"/>
  <c r="A129" i="4"/>
  <c r="A184" i="4"/>
  <c r="A234" i="4"/>
  <c r="A243" i="4"/>
  <c r="A453" i="4"/>
  <c r="A507" i="4"/>
  <c r="A561" i="4"/>
  <c r="A615" i="4"/>
  <c r="A66" i="4"/>
  <c r="A79" i="4"/>
  <c r="A101" i="4"/>
  <c r="A108" i="4"/>
  <c r="A115" i="4"/>
  <c r="A137" i="4"/>
  <c r="A144" i="4"/>
  <c r="A152" i="4"/>
  <c r="A177" i="4"/>
  <c r="A209" i="4"/>
  <c r="A218" i="4"/>
  <c r="A203" i="4"/>
  <c r="A216" i="4"/>
  <c r="A236" i="4"/>
  <c r="A249" i="4"/>
  <c r="A262" i="4"/>
  <c r="A269" i="4"/>
  <c r="A284" i="4"/>
  <c r="A291" i="4"/>
  <c r="A298" i="4"/>
  <c r="A305" i="4"/>
  <c r="A320" i="4"/>
  <c r="A327" i="4"/>
  <c r="A334" i="4"/>
  <c r="A341" i="4"/>
  <c r="A356" i="4"/>
  <c r="A363" i="4"/>
  <c r="A370" i="4"/>
  <c r="A377" i="4"/>
  <c r="A392" i="4"/>
  <c r="A399" i="4"/>
  <c r="A406" i="4"/>
  <c r="A413" i="4"/>
  <c r="A429" i="4"/>
  <c r="A422" i="4"/>
  <c r="A446" i="4"/>
  <c r="A464" i="4"/>
  <c r="A482" i="4"/>
  <c r="A500" i="4"/>
  <c r="A518" i="4"/>
  <c r="A536" i="4"/>
  <c r="A554" i="4"/>
  <c r="A572" i="4"/>
  <c r="A590" i="4"/>
  <c r="A608" i="4"/>
  <c r="A626" i="4"/>
  <c r="A644" i="4"/>
  <c r="A263" i="4"/>
  <c r="A278" i="4"/>
  <c r="A285" i="4"/>
  <c r="A292" i="4"/>
  <c r="A299" i="4"/>
  <c r="A314" i="4"/>
  <c r="A321" i="4"/>
  <c r="A328" i="4"/>
  <c r="A335" i="4"/>
  <c r="A350" i="4"/>
  <c r="A357" i="4"/>
  <c r="A364" i="4"/>
  <c r="A371" i="4"/>
  <c r="A386" i="4"/>
  <c r="A393" i="4"/>
  <c r="A400" i="4"/>
  <c r="A407" i="4"/>
  <c r="A430" i="4"/>
  <c r="A423" i="4"/>
  <c r="A447" i="4"/>
  <c r="A465" i="4"/>
  <c r="A483" i="4"/>
  <c r="A501" i="4"/>
  <c r="A519" i="4"/>
  <c r="A537" i="4"/>
  <c r="A555" i="4"/>
  <c r="A573" i="4"/>
  <c r="A591" i="4"/>
  <c r="A609" i="4"/>
  <c r="A627" i="4"/>
  <c r="A645" i="4"/>
  <c r="A80" i="4"/>
  <c r="A86" i="4"/>
  <c r="A92" i="4"/>
  <c r="A98" i="4"/>
  <c r="A104" i="4"/>
  <c r="A110" i="4"/>
  <c r="A116" i="4"/>
  <c r="A122" i="4"/>
  <c r="A128" i="4"/>
  <c r="A134" i="4"/>
  <c r="A140" i="4"/>
  <c r="A153" i="4"/>
  <c r="A166" i="4"/>
  <c r="A179" i="4"/>
  <c r="A192" i="4"/>
  <c r="A212" i="4"/>
  <c r="A225" i="4"/>
  <c r="A238" i="4"/>
  <c r="A251" i="4"/>
  <c r="A272" i="4"/>
  <c r="A279" i="4"/>
  <c r="A286" i="4"/>
  <c r="A293" i="4"/>
  <c r="A308" i="4"/>
  <c r="A315" i="4"/>
  <c r="A322" i="4"/>
  <c r="A329" i="4"/>
  <c r="A344" i="4"/>
  <c r="A351" i="4"/>
  <c r="A358" i="4"/>
  <c r="A365" i="4"/>
  <c r="A380" i="4"/>
  <c r="A387" i="4"/>
  <c r="A394" i="4"/>
  <c r="A401" i="4"/>
  <c r="A416" i="4"/>
  <c r="A440" i="4"/>
  <c r="A147" i="4"/>
  <c r="A160" i="4"/>
  <c r="A173" i="4"/>
  <c r="A186" i="4"/>
  <c r="A206" i="4"/>
  <c r="A219" i="4"/>
  <c r="A232" i="4"/>
  <c r="A245" i="4"/>
  <c r="A258" i="4"/>
  <c r="A424" i="4"/>
  <c r="A458" i="4"/>
  <c r="A476" i="4"/>
  <c r="A494" i="4"/>
  <c r="A512" i="4"/>
  <c r="A530" i="4"/>
  <c r="A548" i="4"/>
  <c r="A566" i="4"/>
  <c r="A584" i="4"/>
  <c r="A602" i="4"/>
  <c r="A620" i="4"/>
  <c r="A638" i="4"/>
  <c r="A154" i="4"/>
  <c r="A167" i="4"/>
  <c r="A180" i="4"/>
  <c r="A200" i="4"/>
  <c r="A213" i="4"/>
  <c r="A226" i="4"/>
  <c r="A239" i="4"/>
  <c r="A252" i="4"/>
  <c r="A266" i="4"/>
  <c r="A273" i="4"/>
  <c r="A280" i="4"/>
  <c r="A287" i="4"/>
  <c r="A302" i="4"/>
  <c r="A309" i="4"/>
  <c r="A316" i="4"/>
  <c r="A323" i="4"/>
  <c r="A338" i="4"/>
  <c r="A345" i="4"/>
  <c r="A352" i="4"/>
  <c r="A359" i="4"/>
  <c r="A374" i="4"/>
  <c r="A381" i="4"/>
  <c r="A388" i="4"/>
  <c r="A395" i="4"/>
  <c r="A410" i="4"/>
  <c r="A417" i="4"/>
  <c r="A649" i="4"/>
  <c r="A643" i="4"/>
  <c r="A637" i="4"/>
  <c r="A631" i="4"/>
  <c r="A625" i="4"/>
  <c r="A619" i="4"/>
  <c r="A613" i="4"/>
  <c r="A607" i="4"/>
  <c r="A601" i="4"/>
  <c r="A595" i="4"/>
  <c r="A589" i="4"/>
  <c r="A583" i="4"/>
  <c r="A577" i="4"/>
  <c r="A571" i="4"/>
  <c r="A565" i="4"/>
  <c r="A559" i="4"/>
  <c r="A553" i="4"/>
  <c r="A547" i="4"/>
  <c r="A541" i="4"/>
  <c r="A535" i="4"/>
  <c r="A529" i="4"/>
  <c r="A523" i="4"/>
  <c r="A517" i="4"/>
  <c r="A511" i="4"/>
  <c r="A505" i="4"/>
  <c r="A499" i="4"/>
  <c r="A493" i="4"/>
  <c r="A487" i="4"/>
  <c r="A481" i="4"/>
  <c r="A475" i="4"/>
  <c r="A469" i="4"/>
  <c r="A463" i="4"/>
  <c r="A457" i="4"/>
  <c r="A451" i="4"/>
  <c r="A445" i="4"/>
  <c r="A439" i="4"/>
  <c r="A433" i="4"/>
  <c r="A427" i="4"/>
  <c r="A421" i="4"/>
  <c r="A415" i="4"/>
  <c r="A409" i="4"/>
  <c r="A403" i="4"/>
  <c r="A397" i="4"/>
  <c r="A391" i="4"/>
  <c r="A385" i="4"/>
  <c r="A379" i="4"/>
  <c r="A373" i="4"/>
  <c r="A367" i="4"/>
  <c r="A361" i="4"/>
  <c r="A355" i="4"/>
  <c r="A349" i="4"/>
  <c r="A343" i="4"/>
  <c r="A337" i="4"/>
  <c r="A331" i="4"/>
  <c r="A325" i="4"/>
  <c r="A319" i="4"/>
  <c r="A313" i="4"/>
  <c r="A307" i="4"/>
  <c r="A301" i="4"/>
  <c r="A295" i="4"/>
  <c r="A289" i="4"/>
  <c r="A283" i="4"/>
  <c r="A277" i="4"/>
  <c r="A271" i="4"/>
  <c r="A265" i="4"/>
  <c r="A259" i="4"/>
  <c r="A253" i="4"/>
  <c r="A247" i="4"/>
  <c r="A241" i="4"/>
  <c r="A235" i="4"/>
  <c r="A229" i="4"/>
  <c r="A223" i="4"/>
  <c r="A217" i="4"/>
  <c r="A211" i="4"/>
  <c r="A205" i="4"/>
  <c r="A199" i="4"/>
  <c r="A193" i="4"/>
  <c r="A187" i="4"/>
  <c r="A181" i="4"/>
  <c r="A175" i="4"/>
  <c r="A169" i="4"/>
  <c r="A163" i="4"/>
  <c r="A157" i="4"/>
  <c r="A151" i="4"/>
  <c r="A145" i="4"/>
  <c r="A648" i="4"/>
  <c r="A642" i="4"/>
  <c r="A636" i="4"/>
  <c r="A630" i="4"/>
  <c r="A624" i="4"/>
  <c r="A618" i="4"/>
  <c r="A612" i="4"/>
  <c r="A606" i="4"/>
  <c r="A600" i="4"/>
  <c r="A594" i="4"/>
  <c r="A588" i="4"/>
  <c r="A582" i="4"/>
  <c r="A576" i="4"/>
  <c r="A570" i="4"/>
  <c r="A564" i="4"/>
  <c r="A558" i="4"/>
  <c r="A552" i="4"/>
  <c r="A546" i="4"/>
  <c r="A540" i="4"/>
  <c r="A534" i="4"/>
  <c r="A528" i="4"/>
  <c r="A522" i="4"/>
  <c r="A516" i="4"/>
  <c r="A510" i="4"/>
  <c r="A504" i="4"/>
  <c r="A498" i="4"/>
  <c r="A492" i="4"/>
  <c r="A486" i="4"/>
  <c r="A480" i="4"/>
  <c r="A474" i="4"/>
  <c r="A468" i="4"/>
  <c r="A462" i="4"/>
  <c r="A456" i="4"/>
  <c r="A450" i="4"/>
  <c r="A444" i="4"/>
  <c r="A438" i="4"/>
  <c r="A432" i="4"/>
  <c r="A426" i="4"/>
  <c r="A420" i="4"/>
  <c r="A414" i="4"/>
  <c r="A408" i="4"/>
  <c r="A402" i="4"/>
  <c r="A396" i="4"/>
  <c r="A390" i="4"/>
  <c r="A384" i="4"/>
  <c r="A378" i="4"/>
  <c r="A372" i="4"/>
  <c r="A366" i="4"/>
  <c r="A360" i="4"/>
  <c r="A354" i="4"/>
  <c r="A348" i="4"/>
  <c r="A342" i="4"/>
  <c r="A336" i="4"/>
  <c r="A330" i="4"/>
  <c r="A324" i="4"/>
  <c r="A318" i="4"/>
  <c r="A312" i="4"/>
  <c r="A306" i="4"/>
  <c r="A300" i="4"/>
  <c r="A294" i="4"/>
  <c r="A288" i="4"/>
  <c r="A282" i="4"/>
  <c r="A276" i="4"/>
  <c r="A270" i="4"/>
  <c r="A264" i="4"/>
  <c r="A647" i="4"/>
  <c r="A641" i="4"/>
  <c r="A635" i="4"/>
  <c r="A629" i="4"/>
  <c r="A623" i="4"/>
  <c r="A617" i="4"/>
  <c r="A611" i="4"/>
  <c r="A605" i="4"/>
  <c r="A599" i="4"/>
  <c r="A593" i="4"/>
  <c r="A587" i="4"/>
  <c r="A581" i="4"/>
  <c r="A575" i="4"/>
  <c r="A569" i="4"/>
  <c r="A563" i="4"/>
  <c r="A557" i="4"/>
  <c r="A551" i="4"/>
  <c r="A545" i="4"/>
  <c r="A539" i="4"/>
  <c r="A533" i="4"/>
  <c r="A527" i="4"/>
  <c r="A521" i="4"/>
  <c r="A515" i="4"/>
  <c r="A509" i="4"/>
  <c r="A503" i="4"/>
  <c r="A497" i="4"/>
  <c r="A491" i="4"/>
  <c r="A485" i="4"/>
  <c r="A479" i="4"/>
  <c r="A473" i="4"/>
  <c r="A467" i="4"/>
  <c r="A461" i="4"/>
  <c r="A455" i="4"/>
  <c r="A449" i="4"/>
  <c r="A443" i="4"/>
  <c r="A437" i="4"/>
  <c r="A431" i="4"/>
  <c r="A425" i="4"/>
  <c r="A419" i="4"/>
  <c r="A646" i="4"/>
  <c r="A640" i="4"/>
  <c r="A634" i="4"/>
  <c r="A628" i="4"/>
  <c r="A622" i="4"/>
  <c r="A616" i="4"/>
  <c r="A610" i="4"/>
  <c r="A604" i="4"/>
  <c r="A598" i="4"/>
  <c r="A592" i="4"/>
  <c r="A586" i="4"/>
  <c r="A580" i="4"/>
  <c r="A574" i="4"/>
  <c r="A568" i="4"/>
  <c r="A562" i="4"/>
  <c r="A556" i="4"/>
  <c r="A550" i="4"/>
  <c r="A544" i="4"/>
  <c r="A538" i="4"/>
  <c r="A532" i="4"/>
  <c r="A526" i="4"/>
  <c r="A520" i="4"/>
  <c r="A514" i="4"/>
  <c r="A508" i="4"/>
  <c r="A502" i="4"/>
  <c r="A496" i="4"/>
  <c r="A490" i="4"/>
  <c r="A484" i="4"/>
  <c r="A478" i="4"/>
  <c r="A472" i="4"/>
  <c r="A466" i="4"/>
  <c r="A460" i="4"/>
  <c r="A454" i="4"/>
  <c r="A448" i="4"/>
  <c r="A148" i="4"/>
  <c r="A161" i="4"/>
  <c r="A174" i="4"/>
  <c r="A194" i="4"/>
  <c r="A207" i="4"/>
  <c r="A220" i="4"/>
  <c r="A233" i="4"/>
  <c r="A246" i="4"/>
  <c r="A434" i="4"/>
  <c r="A459" i="4"/>
  <c r="A477" i="4"/>
  <c r="A495" i="4"/>
  <c r="A513" i="4"/>
  <c r="A531" i="4"/>
  <c r="A549" i="4"/>
  <c r="A567" i="4"/>
  <c r="A585" i="4"/>
  <c r="A603" i="4"/>
  <c r="A621" i="4"/>
  <c r="A639" i="4"/>
  <c r="A10" i="4"/>
  <c r="A16" i="4"/>
  <c r="A22" i="4"/>
  <c r="A28" i="4"/>
  <c r="A34" i="4"/>
  <c r="A40" i="4"/>
  <c r="A46" i="4"/>
  <c r="A52" i="4"/>
  <c r="A58" i="4"/>
  <c r="A64" i="4"/>
  <c r="A70" i="4"/>
  <c r="A76" i="4"/>
  <c r="A82" i="4"/>
  <c r="A88" i="4"/>
  <c r="A94" i="4"/>
  <c r="A100" i="4"/>
  <c r="A106" i="4"/>
  <c r="A112" i="4"/>
  <c r="A118" i="4"/>
  <c r="A124" i="4"/>
  <c r="A130" i="4"/>
  <c r="A136" i="4"/>
  <c r="A142" i="4"/>
  <c r="A155" i="4"/>
  <c r="A168" i="4"/>
  <c r="A188" i="4"/>
  <c r="A201" i="4"/>
  <c r="A214" i="4"/>
  <c r="A227" i="4"/>
  <c r="A240" i="4"/>
  <c r="A260" i="4"/>
  <c r="A267" i="4"/>
  <c r="A274" i="4"/>
  <c r="A281" i="4"/>
  <c r="A296" i="4"/>
  <c r="A303" i="4"/>
  <c r="A310" i="4"/>
  <c r="A317" i="4"/>
  <c r="A332" i="4"/>
  <c r="A339" i="4"/>
  <c r="A346" i="4"/>
  <c r="A353" i="4"/>
  <c r="A368" i="4"/>
  <c r="A375" i="4"/>
  <c r="A382" i="4"/>
  <c r="A389" i="4"/>
  <c r="A404" i="4"/>
  <c r="A411" i="4"/>
  <c r="A418" i="4"/>
  <c r="A442" i="4"/>
  <c r="A11" i="2"/>
  <c r="A27" i="2"/>
  <c r="A15" i="2"/>
  <c r="A19" i="2"/>
  <c r="A7" i="2"/>
  <c r="A8" i="2"/>
  <c r="A12" i="2"/>
  <c r="A16" i="2"/>
  <c r="A20" i="2"/>
  <c r="A24" i="2"/>
  <c r="A28" i="2"/>
  <c r="A9" i="2"/>
  <c r="A13" i="2"/>
  <c r="A17" i="2"/>
  <c r="A21" i="2"/>
  <c r="A25" i="2"/>
  <c r="A6" i="2"/>
  <c r="A10" i="2"/>
  <c r="A14" i="2"/>
  <c r="A18" i="2"/>
  <c r="A22" i="2"/>
  <c r="A26" i="2"/>
  <c r="N8" i="5" l="1"/>
  <c r="E29" i="3" s="1"/>
  <c r="F29" i="3" s="1"/>
  <c r="I29" i="3" s="1"/>
  <c r="J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 Busman</author>
  </authors>
  <commentList>
    <comment ref="D3" authorId="0" shapeId="0" xr:uid="{71F216BE-1AFB-401E-91D9-CF724B6D1F00}">
      <text>
        <r>
          <rPr>
            <sz val="9"/>
            <color indexed="81"/>
            <rFont val="Tahoma"/>
            <family val="2"/>
          </rPr>
          <t xml:space="preserve">Als de matrassen niet rechtstreeks naar de verwerker gaan selecteert u overig. 
</t>
        </r>
      </text>
    </comment>
    <comment ref="F3" authorId="0" shapeId="0" xr:uid="{8323EF32-5C07-49F0-B696-E47CD79AB6C1}">
      <text>
        <r>
          <rPr>
            <sz val="9"/>
            <color indexed="81"/>
            <rFont val="Tahoma"/>
            <family val="2"/>
          </rPr>
          <t>Selecteer de eenheid waarin verwerker factureert</t>
        </r>
      </text>
    </comment>
    <comment ref="M3" authorId="0" shapeId="0" xr:uid="{ACF066A0-F361-427F-A354-B4FA62D5EDE6}">
      <text>
        <r>
          <rPr>
            <sz val="9"/>
            <color indexed="81"/>
            <rFont val="Tahoma"/>
            <family val="2"/>
          </rPr>
          <t>Voer het gewicht van de container in. Als het gewicht onbekend is dan 1.000 kg.
Er wordt gerekend een vaste prijs voor de container</t>
        </r>
      </text>
    </comment>
  </commentList>
</comments>
</file>

<file path=xl/sharedStrings.xml><?xml version="1.0" encoding="utf-8"?>
<sst xmlns="http://schemas.openxmlformats.org/spreadsheetml/2006/main" count="836" uniqueCount="111">
  <si>
    <t>Rekentool voor kwartaal declaratie - Inzamelaar/Gemeente</t>
  </si>
  <si>
    <t>Naam indiener declaratie:</t>
  </si>
  <si>
    <t>Kwartaal</t>
  </si>
  <si>
    <t>Selecteer via het pijltje</t>
  </si>
  <si>
    <t>Er kan een declaratie ingediend worden als de matrassen worden verwerkt door RetourMatras of Matras Recycling Europe.</t>
  </si>
  <si>
    <t>Kosten Container</t>
  </si>
  <si>
    <t>Als de ingezamelde matrassen worden opgeslagen in een container op locatie dan kunnen deze kosten gedeclareerd worden.</t>
  </si>
  <si>
    <t>Container</t>
  </si>
  <si>
    <t>Bij eigen containers wordt er met een vastgesteld bedrag a € 250,- per kwartaal gerekend.</t>
  </si>
  <si>
    <t>Kosten Verwerking</t>
  </si>
  <si>
    <t>Verwerking</t>
  </si>
  <si>
    <t>Kosten Transport</t>
  </si>
  <si>
    <t>De transportkosten zijn de kosten (enkele reisafstand) van de inzamellocatie naar de verwerker.</t>
  </si>
  <si>
    <t>Transport</t>
  </si>
  <si>
    <t>Invoer voor declaratie:</t>
  </si>
  <si>
    <t>Naam</t>
  </si>
  <si>
    <t>Periode</t>
  </si>
  <si>
    <t xml:space="preserve">Kosten </t>
  </si>
  <si>
    <t>Kosten</t>
  </si>
  <si>
    <t>Tarief</t>
  </si>
  <si>
    <t>Uit te keren</t>
  </si>
  <si>
    <t>containers</t>
  </si>
  <si>
    <t>verwerking</t>
  </si>
  <si>
    <t>transport</t>
  </si>
  <si>
    <t>Totaal</t>
  </si>
  <si>
    <t>per ton</t>
  </si>
  <si>
    <t>Alle bedragen zijn exclusief BTW.</t>
  </si>
  <si>
    <t>BELANGRIJK! Nadat de rekentool is ingevuld volgen nog een aantal stappen zodat de declaratie is ingediend:</t>
  </si>
  <si>
    <r>
      <rPr>
        <b/>
        <sz val="10"/>
        <color theme="1"/>
        <rFont val="Arial"/>
        <family val="2"/>
      </rPr>
      <t>Stap 1</t>
    </r>
    <r>
      <rPr>
        <sz val="10"/>
        <color theme="1"/>
        <rFont val="Arial"/>
        <family val="2"/>
      </rPr>
      <t xml:space="preserve">: Inloggen in de MRN portal met de eigen gebruikersgegevens. </t>
    </r>
  </si>
  <si>
    <r>
      <rPr>
        <b/>
        <sz val="10"/>
        <color theme="1"/>
        <rFont val="Arial"/>
        <family val="2"/>
      </rPr>
      <t>Stap 2</t>
    </r>
    <r>
      <rPr>
        <sz val="10"/>
        <color theme="1"/>
        <rFont val="Arial"/>
        <family val="2"/>
      </rPr>
      <t>: Ga naar de knop "toevoegen nieuwe declaratie"</t>
    </r>
  </si>
  <si>
    <r>
      <rPr>
        <b/>
        <sz val="10"/>
        <color theme="1"/>
        <rFont val="Arial"/>
        <family val="2"/>
      </rPr>
      <t>Stap 4</t>
    </r>
    <r>
      <rPr>
        <sz val="10"/>
        <color theme="1"/>
        <rFont val="Arial"/>
        <family val="2"/>
      </rPr>
      <t>: Bij veld bewijstukken, upload deze ingevulde excel template</t>
    </r>
  </si>
  <si>
    <r>
      <rPr>
        <b/>
        <sz val="10"/>
        <color theme="1"/>
        <rFont val="Arial"/>
        <family val="2"/>
      </rPr>
      <t>Stap 5</t>
    </r>
    <r>
      <rPr>
        <sz val="10"/>
        <color theme="1"/>
        <rFont val="Arial"/>
        <family val="2"/>
      </rPr>
      <t>: Nadat u de knop "verder met indienen" heeft geselecteerd is de declaratie ingediend. Hartelijk bedankt.</t>
    </r>
  </si>
  <si>
    <t>Inzamelaar/Gemeente</t>
  </si>
  <si>
    <t>Aantal</t>
  </si>
  <si>
    <t xml:space="preserve">Eigen </t>
  </si>
  <si>
    <t>Vastgesteld</t>
  </si>
  <si>
    <t xml:space="preserve">Huur container </t>
  </si>
  <si>
    <t>container</t>
  </si>
  <si>
    <t>bedrag</t>
  </si>
  <si>
    <t>per maand</t>
  </si>
  <si>
    <t>Kolom2</t>
  </si>
  <si>
    <t>Kolom3</t>
  </si>
  <si>
    <t>Kolom5</t>
  </si>
  <si>
    <t>Kolom6</t>
  </si>
  <si>
    <t>Kolom8</t>
  </si>
  <si>
    <t>Kolom10</t>
  </si>
  <si>
    <t>per kwartaal</t>
  </si>
  <si>
    <t>Ja</t>
  </si>
  <si>
    <t>Nee</t>
  </si>
  <si>
    <t>Afvalstroomnummer</t>
  </si>
  <si>
    <t xml:space="preserve">Indien u declareert voor meerdere partijen  </t>
  </si>
  <si>
    <t>Verwerker</t>
  </si>
  <si>
    <t>Datum</t>
  </si>
  <si>
    <t>(ASN)</t>
  </si>
  <si>
    <t>voert u hier de verschillende namen in</t>
  </si>
  <si>
    <t>excl. btw</t>
  </si>
  <si>
    <t>excl.btw</t>
  </si>
  <si>
    <t>Kolom4</t>
  </si>
  <si>
    <t>Kolom9</t>
  </si>
  <si>
    <t>Retourmatras</t>
  </si>
  <si>
    <t>Externe transporteur</t>
  </si>
  <si>
    <t>Eigen transport</t>
  </si>
  <si>
    <t>Tarief per km</t>
  </si>
  <si>
    <t xml:space="preserve">Totaal </t>
  </si>
  <si>
    <t xml:space="preserve">Factuurbedrag </t>
  </si>
  <si>
    <t>Aantal km's</t>
  </si>
  <si>
    <t xml:space="preserve">eigen </t>
  </si>
  <si>
    <t>enkele afstand</t>
  </si>
  <si>
    <t>Kolom52</t>
  </si>
  <si>
    <t>Kolom11</t>
  </si>
  <si>
    <t>Kolom12</t>
  </si>
  <si>
    <t>Kolom13</t>
  </si>
  <si>
    <t>Kolom14</t>
  </si>
  <si>
    <t>Kolom15</t>
  </si>
  <si>
    <t>Kolom16</t>
  </si>
  <si>
    <t>Kolom17</t>
  </si>
  <si>
    <t>1e kwartaal 2023</t>
  </si>
  <si>
    <t>2e kwartaal 2023</t>
  </si>
  <si>
    <t>3e kwartaal 2023</t>
  </si>
  <si>
    <t>4e kwartaal 2023</t>
  </si>
  <si>
    <t>stuks</t>
  </si>
  <si>
    <t>ton</t>
  </si>
  <si>
    <t xml:space="preserve">Aantal </t>
  </si>
  <si>
    <t>per stuk</t>
  </si>
  <si>
    <t>Verwerkings</t>
  </si>
  <si>
    <t>kosten</t>
  </si>
  <si>
    <t>Matras Recycling Europe</t>
  </si>
  <si>
    <t>Overig</t>
  </si>
  <si>
    <t>Transport kosten</t>
  </si>
  <si>
    <t>Heeft u transportkosten die u wilt declareren?</t>
  </si>
  <si>
    <t>Als u een totaal tarief voor verwerking heeft dient u dit te splitsen in tarief voor verwerking en tarief voor transport.</t>
  </si>
  <si>
    <t>Eenheid</t>
  </si>
  <si>
    <t>Ton</t>
  </si>
  <si>
    <t>KG</t>
  </si>
  <si>
    <t>Stuk</t>
  </si>
  <si>
    <t>kg</t>
  </si>
  <si>
    <t>per kg</t>
  </si>
  <si>
    <t>1e kwartaal 2024</t>
  </si>
  <si>
    <t>2e kwartaal 2024</t>
  </si>
  <si>
    <t>3e kwartaal 2024</t>
  </si>
  <si>
    <t>4e kwartaal 2024</t>
  </si>
  <si>
    <t xml:space="preserve">Dit zijn de kosten die u betaald aan de verwerker van de matrassen. </t>
  </si>
  <si>
    <t>Als er een all-in tarief is voor verwerking en transport dient u bij de verwerker een splitsing op te vragen van het tarief.</t>
  </si>
  <si>
    <t>In de excelspreadsheet kunt u een selectie maken hoe de verwerkinskosten aan u gefactureerd worden (stuks - tonnen - kg - container).</t>
  </si>
  <si>
    <t>Als de kosten per container worden gefactureerd dient u het gewicht van de container in te vullen.</t>
  </si>
  <si>
    <t>gewicht Ton</t>
  </si>
  <si>
    <t>gewicht tonnen</t>
  </si>
  <si>
    <t>Als u geen transportkosten heeft dient u dit op het tabblad aan te geven.</t>
  </si>
  <si>
    <t>Kolom53</t>
  </si>
  <si>
    <t xml:space="preserve">Tarief </t>
  </si>
  <si>
    <r>
      <rPr>
        <b/>
        <sz val="10"/>
        <color theme="1"/>
        <rFont val="Arial"/>
        <family val="2"/>
      </rPr>
      <t>Stap 3</t>
    </r>
    <r>
      <rPr>
        <sz val="10"/>
        <color theme="1"/>
        <rFont val="Arial"/>
        <family val="2"/>
      </rPr>
      <t>: Voer het totaal van de kolommen uit de samenvatting "kosten totaal" en "aantal ton" of "aantal stuks" 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</si>
</sst>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d/mm/yy;@"/>
    <numFmt numFmtId="166" formatCode="_ [$€-2]\ * #,##0_ ;_ [$€-2]\ * \-#,##0_ ;_ [$€-2]\ * &quot;-&quot;??_ ;_ @_ "/>
    <numFmt numFmtId="167" formatCode="0.000"/>
    <numFmt numFmtId="168" formatCode="0.0"/>
    <numFmt numFmtId="169" formatCode="#,##0.000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3B02A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 vertical="center"/>
    </xf>
    <xf numFmtId="3" fontId="7" fillId="6" borderId="2" xfId="2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2" fillId="5" borderId="1" xfId="2" applyFont="1" applyFill="1" applyBorder="1" applyAlignment="1" applyProtection="1">
      <alignment horizontal="left" vertical="center"/>
    </xf>
    <xf numFmtId="0" fontId="5" fillId="0" borderId="0" xfId="5" applyProtection="1"/>
    <xf numFmtId="0" fontId="5" fillId="0" borderId="0" xfId="5"/>
    <xf numFmtId="0" fontId="9" fillId="7" borderId="1" xfId="2" applyFont="1" applyFill="1" applyBorder="1" applyAlignment="1" applyProtection="1">
      <alignment horizontal="left" vertical="center"/>
    </xf>
    <xf numFmtId="0" fontId="2" fillId="5" borderId="1" xfId="2" applyFont="1" applyFill="1" applyBorder="1" applyAlignment="1" applyProtection="1">
      <alignment horizontal="center" vertical="center"/>
    </xf>
    <xf numFmtId="0" fontId="10" fillId="7" borderId="1" xfId="2" applyFont="1" applyFill="1" applyBorder="1" applyAlignment="1" applyProtection="1">
      <alignment horizontal="center" vertical="center"/>
    </xf>
    <xf numFmtId="0" fontId="10" fillId="7" borderId="3" xfId="2" applyFont="1" applyFill="1" applyBorder="1" applyAlignment="1" applyProtection="1">
      <alignment horizontal="center" vertical="center"/>
      <protection locked="0"/>
    </xf>
    <xf numFmtId="0" fontId="2" fillId="5" borderId="0" xfId="2" applyFont="1" applyFill="1" applyBorder="1" applyAlignment="1" applyProtection="1">
      <alignment horizontal="center" vertical="center"/>
      <protection locked="0"/>
    </xf>
    <xf numFmtId="0" fontId="2" fillId="5" borderId="0" xfId="2" applyFont="1" applyFill="1" applyBorder="1" applyAlignment="1" applyProtection="1">
      <alignment horizontal="center" vertical="center"/>
    </xf>
    <xf numFmtId="0" fontId="2" fillId="5" borderId="4" xfId="2" applyFont="1" applyFill="1" applyBorder="1" applyAlignment="1" applyProtection="1">
      <alignment horizontal="center" vertical="center"/>
    </xf>
    <xf numFmtId="0" fontId="10" fillId="7" borderId="4" xfId="2" applyFont="1" applyFill="1" applyBorder="1" applyAlignment="1" applyProtection="1">
      <alignment horizontal="center" vertical="center"/>
    </xf>
    <xf numFmtId="9" fontId="2" fillId="5" borderId="0" xfId="2" applyNumberFormat="1" applyFont="1" applyFill="1" applyBorder="1" applyAlignment="1" applyProtection="1">
      <alignment horizontal="center" vertical="center"/>
    </xf>
    <xf numFmtId="3" fontId="7" fillId="6" borderId="2" xfId="2" applyNumberFormat="1" applyFont="1" applyFill="1" applyBorder="1" applyAlignment="1" applyProtection="1">
      <alignment horizontal="left" vertical="center"/>
    </xf>
    <xf numFmtId="0" fontId="7" fillId="6" borderId="6" xfId="2" applyFont="1" applyFill="1" applyBorder="1" applyAlignment="1" applyProtection="1">
      <alignment horizontal="left" vertical="center"/>
    </xf>
    <xf numFmtId="164" fontId="7" fillId="6" borderId="2" xfId="1" applyNumberFormat="1" applyFont="1" applyFill="1" applyBorder="1" applyAlignment="1" applyProtection="1">
      <alignment horizontal="center" vertical="center"/>
    </xf>
    <xf numFmtId="164" fontId="7" fillId="6" borderId="6" xfId="1" applyNumberFormat="1" applyFont="1" applyFill="1" applyBorder="1" applyAlignment="1" applyProtection="1">
      <alignment horizontal="right" vertical="center"/>
    </xf>
    <xf numFmtId="164" fontId="7" fillId="6" borderId="2" xfId="1" applyNumberFormat="1" applyFont="1" applyFill="1" applyBorder="1" applyAlignment="1" applyProtection="1">
      <alignment horizontal="right" vertical="center"/>
    </xf>
    <xf numFmtId="164" fontId="10" fillId="6" borderId="6" xfId="1" applyNumberFormat="1" applyFont="1" applyFill="1" applyBorder="1" applyAlignment="1" applyProtection="1">
      <alignment horizontal="right" vertical="center"/>
    </xf>
    <xf numFmtId="164" fontId="7" fillId="6" borderId="8" xfId="1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0" fontId="0" fillId="0" borderId="0" xfId="3" applyFont="1" applyFill="1" applyProtection="1"/>
    <xf numFmtId="0" fontId="1" fillId="0" borderId="0" xfId="3" applyFill="1" applyProtection="1"/>
    <xf numFmtId="0" fontId="3" fillId="0" borderId="0" xfId="0" applyFont="1"/>
    <xf numFmtId="0" fontId="2" fillId="5" borderId="10" xfId="2" applyFont="1" applyFill="1" applyBorder="1" applyAlignment="1" applyProtection="1">
      <alignment horizontal="left" vertical="center"/>
      <protection locked="0"/>
    </xf>
    <xf numFmtId="0" fontId="2" fillId="5" borderId="10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1" fillId="0" borderId="0" xfId="0" quotePrefix="1" applyFont="1"/>
    <xf numFmtId="3" fontId="2" fillId="5" borderId="1" xfId="2" applyNumberFormat="1" applyFont="1" applyFill="1" applyBorder="1" applyAlignment="1" applyProtection="1">
      <alignment horizontal="center" vertical="center"/>
    </xf>
    <xf numFmtId="44" fontId="12" fillId="5" borderId="1" xfId="1" applyFont="1" applyFill="1" applyBorder="1" applyAlignment="1" applyProtection="1">
      <alignment horizontal="center" vertical="center"/>
    </xf>
    <xf numFmtId="3" fontId="2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3" fontId="1" fillId="4" borderId="1" xfId="4" applyNumberFormat="1" applyBorder="1" applyAlignment="1" applyProtection="1">
      <alignment horizontal="center" vertical="center"/>
      <protection locked="0"/>
    </xf>
    <xf numFmtId="0" fontId="1" fillId="4" borderId="1" xfId="4" applyBorder="1" applyAlignment="1" applyProtection="1">
      <alignment horizontal="center" vertical="center"/>
      <protection locked="0"/>
    </xf>
    <xf numFmtId="0" fontId="1" fillId="4" borderId="1" xfId="4" applyBorder="1" applyAlignment="1" applyProtection="1">
      <alignment horizontal="left" vertical="center"/>
      <protection locked="0"/>
    </xf>
    <xf numFmtId="4" fontId="1" fillId="4" borderId="1" xfId="4" applyNumberFormat="1" applyBorder="1" applyAlignment="1" applyProtection="1">
      <alignment horizontal="right" vertical="center"/>
      <protection locked="0"/>
    </xf>
    <xf numFmtId="44" fontId="1" fillId="4" borderId="1" xfId="1" applyFill="1" applyBorder="1" applyAlignment="1" applyProtection="1">
      <alignment horizontal="right" vertical="center"/>
    </xf>
    <xf numFmtId="4" fontId="0" fillId="0" borderId="0" xfId="0" applyNumberFormat="1"/>
    <xf numFmtId="3" fontId="1" fillId="4" borderId="1" xfId="4" applyNumberFormat="1" applyBorder="1" applyAlignment="1" applyProtection="1">
      <alignment horizontal="left" vertical="center"/>
      <protection locked="0"/>
    </xf>
    <xf numFmtId="14" fontId="1" fillId="4" borderId="1" xfId="4" applyNumberFormat="1" applyBorder="1" applyAlignment="1" applyProtection="1">
      <alignment horizontal="center" vertical="center"/>
      <protection locked="0"/>
    </xf>
    <xf numFmtId="165" fontId="2" fillId="5" borderId="1" xfId="2" applyNumberFormat="1" applyFont="1" applyFill="1" applyBorder="1" applyAlignment="1" applyProtection="1">
      <alignment horizontal="center" vertical="center"/>
    </xf>
    <xf numFmtId="0" fontId="2" fillId="8" borderId="1" xfId="2" applyFont="1" applyFill="1" applyBorder="1" applyAlignment="1" applyProtection="1">
      <alignment horizontal="center" vertical="center"/>
    </xf>
    <xf numFmtId="3" fontId="2" fillId="5" borderId="1" xfId="2" applyNumberFormat="1" applyFont="1" applyFill="1" applyBorder="1" applyAlignment="1" applyProtection="1">
      <alignment horizontal="left" vertical="center"/>
    </xf>
    <xf numFmtId="165" fontId="3" fillId="0" borderId="0" xfId="0" applyNumberFormat="1" applyFont="1"/>
    <xf numFmtId="0" fontId="0" fillId="8" borderId="0" xfId="0" applyFill="1"/>
    <xf numFmtId="165" fontId="1" fillId="4" borderId="1" xfId="4" applyNumberFormat="1" applyBorder="1" applyAlignment="1" applyProtection="1">
      <alignment horizontal="left" vertical="center"/>
      <protection locked="0"/>
    </xf>
    <xf numFmtId="0" fontId="0" fillId="8" borderId="0" xfId="0" applyFill="1" applyProtection="1">
      <protection locked="0"/>
    </xf>
    <xf numFmtId="165" fontId="0" fillId="0" borderId="0" xfId="0" applyNumberFormat="1"/>
    <xf numFmtId="0" fontId="4" fillId="0" borderId="0" xfId="0" applyFont="1"/>
    <xf numFmtId="2" fontId="2" fillId="5" borderId="1" xfId="2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1" fillId="4" borderId="1" xfId="1" applyNumberFormat="1" applyFill="1" applyBorder="1" applyAlignment="1" applyProtection="1">
      <alignment horizontal="center" vertical="center"/>
      <protection locked="0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12" fillId="5" borderId="1" xfId="2" applyNumberFormat="1" applyFont="1" applyFill="1" applyBorder="1" applyAlignment="1" applyProtection="1">
      <alignment horizontal="center" vertical="center"/>
    </xf>
    <xf numFmtId="4" fontId="1" fillId="4" borderId="1" xfId="4" applyNumberFormat="1" applyBorder="1" applyAlignment="1" applyProtection="1">
      <alignment horizontal="center" vertical="center"/>
      <protection locked="0"/>
    </xf>
    <xf numFmtId="0" fontId="2" fillId="5" borderId="1" xfId="2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3" fontId="1" fillId="4" borderId="1" xfId="4" applyNumberFormat="1" applyBorder="1" applyAlignment="1" applyProtection="1">
      <alignment horizontal="right" vertical="center"/>
      <protection locked="0"/>
    </xf>
    <xf numFmtId="0" fontId="0" fillId="8" borderId="0" xfId="0" applyFill="1" applyAlignment="1" applyProtection="1">
      <alignment horizontal="right"/>
      <protection locked="0"/>
    </xf>
    <xf numFmtId="166" fontId="7" fillId="6" borderId="0" xfId="1" applyNumberFormat="1" applyFont="1" applyFill="1" applyBorder="1" applyAlignment="1" applyProtection="1">
      <alignment horizontal="right" vertical="center"/>
      <protection locked="0"/>
    </xf>
    <xf numFmtId="3" fontId="12" fillId="5" borderId="1" xfId="2" applyNumberFormat="1" applyFont="1" applyFill="1" applyBorder="1" applyAlignment="1" applyProtection="1">
      <alignment horizontal="center" vertical="center"/>
    </xf>
    <xf numFmtId="4" fontId="1" fillId="4" borderId="1" xfId="4" applyNumberFormat="1" applyBorder="1" applyAlignment="1" applyProtection="1">
      <alignment horizontal="right" vertical="center"/>
    </xf>
    <xf numFmtId="3" fontId="10" fillId="6" borderId="0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3" fontId="3" fillId="9" borderId="0" xfId="0" applyNumberFormat="1" applyFont="1" applyFill="1"/>
    <xf numFmtId="165" fontId="3" fillId="9" borderId="0" xfId="0" applyNumberFormat="1" applyFont="1" applyFill="1"/>
    <xf numFmtId="3" fontId="1" fillId="9" borderId="0" xfId="4" applyNumberFormat="1" applyFill="1" applyAlignment="1" applyProtection="1">
      <alignment horizontal="left" vertical="center"/>
      <protection locked="0"/>
    </xf>
    <xf numFmtId="0" fontId="0" fillId="9" borderId="0" xfId="0" applyFill="1" applyAlignment="1">
      <alignment horizontal="right"/>
    </xf>
    <xf numFmtId="0" fontId="0" fillId="9" borderId="0" xfId="0" applyFill="1" applyProtection="1">
      <protection locked="0"/>
    </xf>
    <xf numFmtId="3" fontId="1" fillId="9" borderId="1" xfId="4" applyNumberFormat="1" applyFill="1" applyBorder="1" applyAlignment="1" applyProtection="1">
      <alignment horizontal="left" vertical="center"/>
      <protection locked="0"/>
    </xf>
    <xf numFmtId="4" fontId="1" fillId="9" borderId="1" xfId="4" applyNumberFormat="1" applyFill="1" applyBorder="1" applyAlignment="1" applyProtection="1">
      <alignment horizontal="left" vertical="center"/>
      <protection locked="0"/>
    </xf>
    <xf numFmtId="0" fontId="0" fillId="9" borderId="0" xfId="0" applyFill="1"/>
    <xf numFmtId="0" fontId="15" fillId="9" borderId="0" xfId="0" applyFont="1" applyFill="1"/>
    <xf numFmtId="14" fontId="1" fillId="0" borderId="1" xfId="4" applyNumberFormat="1" applyFill="1" applyBorder="1" applyAlignment="1" applyProtection="1">
      <alignment horizontal="center" vertical="center"/>
      <protection locked="0"/>
    </xf>
    <xf numFmtId="4" fontId="16" fillId="5" borderId="1" xfId="2" applyNumberFormat="1" applyFont="1" applyFill="1" applyBorder="1" applyAlignment="1" applyProtection="1">
      <alignment horizontal="center" vertical="center"/>
    </xf>
    <xf numFmtId="4" fontId="17" fillId="5" borderId="1" xfId="1" applyNumberFormat="1" applyFont="1" applyFill="1" applyBorder="1" applyAlignment="1" applyProtection="1">
      <alignment horizontal="center" vertical="center"/>
    </xf>
    <xf numFmtId="4" fontId="8" fillId="0" borderId="0" xfId="0" applyNumberFormat="1" applyFont="1"/>
    <xf numFmtId="4" fontId="8" fillId="4" borderId="1" xfId="1" applyNumberFormat="1" applyFont="1" applyFill="1" applyBorder="1" applyAlignment="1" applyProtection="1">
      <alignment horizontal="center" vertical="center"/>
    </xf>
    <xf numFmtId="168" fontId="0" fillId="0" borderId="0" xfId="0" applyNumberFormat="1" applyAlignment="1">
      <alignment horizontal="right"/>
    </xf>
    <xf numFmtId="168" fontId="2" fillId="5" borderId="1" xfId="2" applyNumberFormat="1" applyFont="1" applyFill="1" applyBorder="1" applyAlignment="1" applyProtection="1">
      <alignment horizontal="right" vertical="center"/>
    </xf>
    <xf numFmtId="168" fontId="1" fillId="9" borderId="1" xfId="4" applyNumberFormat="1" applyFill="1" applyBorder="1" applyAlignment="1" applyProtection="1">
      <alignment horizontal="right" vertical="center"/>
      <protection locked="0"/>
    </xf>
    <xf numFmtId="168" fontId="1" fillId="4" borderId="1" xfId="4" applyNumberFormat="1" applyBorder="1" applyAlignment="1" applyProtection="1">
      <alignment horizontal="right" vertical="center"/>
      <protection locked="0"/>
    </xf>
    <xf numFmtId="169" fontId="10" fillId="6" borderId="7" xfId="2" applyNumberFormat="1" applyFont="1" applyFill="1" applyBorder="1" applyAlignment="1" applyProtection="1">
      <alignment horizontal="center" vertical="center"/>
    </xf>
    <xf numFmtId="169" fontId="2" fillId="5" borderId="1" xfId="2" applyNumberFormat="1" applyFont="1" applyFill="1" applyBorder="1" applyAlignment="1" applyProtection="1">
      <alignment horizontal="center" vertical="center"/>
    </xf>
    <xf numFmtId="169" fontId="12" fillId="5" borderId="1" xfId="2" applyNumberFormat="1" applyFont="1" applyFill="1" applyBorder="1" applyAlignment="1" applyProtection="1">
      <alignment horizontal="center" vertical="center"/>
    </xf>
    <xf numFmtId="169" fontId="0" fillId="0" borderId="0" xfId="0" applyNumberFormat="1"/>
    <xf numFmtId="169" fontId="1" fillId="4" borderId="1" xfId="4" applyNumberFormat="1" applyBorder="1" applyAlignment="1" applyProtection="1">
      <alignment horizontal="center" vertical="center"/>
      <protection locked="0"/>
    </xf>
    <xf numFmtId="167" fontId="16" fillId="5" borderId="1" xfId="2" applyNumberFormat="1" applyFont="1" applyFill="1" applyBorder="1" applyAlignment="1" applyProtection="1">
      <alignment horizontal="center" vertical="center"/>
    </xf>
    <xf numFmtId="167" fontId="8" fillId="0" borderId="0" xfId="0" applyNumberFormat="1" applyFont="1"/>
    <xf numFmtId="167" fontId="8" fillId="4" borderId="1" xfId="1" applyNumberFormat="1" applyFont="1" applyFill="1" applyBorder="1" applyAlignment="1" applyProtection="1">
      <alignment horizontal="center" vertical="center"/>
      <protection locked="0"/>
    </xf>
    <xf numFmtId="168" fontId="1" fillId="9" borderId="0" xfId="4" applyNumberFormat="1" applyFill="1" applyBorder="1" applyAlignment="1" applyProtection="1">
      <alignment horizontal="right" vertical="center"/>
      <protection locked="0"/>
    </xf>
    <xf numFmtId="0" fontId="14" fillId="0" borderId="11" xfId="0" applyFont="1" applyBorder="1" applyProtection="1">
      <protection locked="0"/>
    </xf>
    <xf numFmtId="165" fontId="1" fillId="4" borderId="1" xfId="4" applyNumberFormat="1" applyBorder="1" applyAlignment="1" applyProtection="1">
      <alignment horizontal="center" vertical="center"/>
      <protection locked="0"/>
    </xf>
    <xf numFmtId="169" fontId="1" fillId="4" borderId="1" xfId="1" applyNumberFormat="1" applyFill="1" applyBorder="1" applyAlignment="1" applyProtection="1">
      <alignment horizontal="center" vertical="center"/>
      <protection locked="0"/>
    </xf>
    <xf numFmtId="0" fontId="6" fillId="5" borderId="1" xfId="2" applyFont="1" applyFill="1" applyBorder="1" applyAlignment="1" applyProtection="1">
      <alignment horizontal="left" vertical="center"/>
    </xf>
    <xf numFmtId="0" fontId="6" fillId="5" borderId="0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5" borderId="1" xfId="2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5" borderId="5" xfId="2" applyNumberFormat="1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7" borderId="5" xfId="2" applyFont="1" applyFill="1" applyBorder="1" applyAlignment="1" applyProtection="1">
      <alignment horizontal="center" vertical="center"/>
      <protection locked="0"/>
    </xf>
    <xf numFmtId="0" fontId="10" fillId="7" borderId="9" xfId="2" applyFont="1" applyFill="1" applyBorder="1" applyAlignment="1" applyProtection="1">
      <alignment horizontal="center" vertical="center"/>
      <protection locked="0"/>
    </xf>
  </cellXfs>
  <cellStyles count="6">
    <cellStyle name="40% - Accent6" xfId="3" builtinId="51"/>
    <cellStyle name="60% - Accent6" xfId="4" builtinId="52"/>
    <cellStyle name="Accent6" xfId="2" builtinId="49"/>
    <cellStyle name="Hyperlink" xfId="5" builtinId="8"/>
    <cellStyle name="Standaard" xfId="0" builtinId="0"/>
    <cellStyle name="Valuta" xfId="1" builtin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3" formatCode="#,##0"/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ill>
        <patternFill patternType="solid">
          <fgColor indexed="64"/>
          <bgColor theme="0" tint="-0.249977111117893"/>
        </patternFill>
      </fill>
      <protection locked="0" hidden="0"/>
    </dxf>
    <dxf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ill>
        <patternFill patternType="solid">
          <fgColor indexed="64"/>
          <bgColor theme="0" tint="-0.249977111117893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solid">
          <fgColor indexed="64"/>
          <bgColor theme="0" tint="-0.249977111117893"/>
        </patternFill>
      </fill>
      <protection locked="0" hidden="0"/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numFmt numFmtId="168" formatCode="0.0"/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numFmt numFmtId="168" formatCode="0.0"/>
      <fill>
        <patternFill patternType="solid">
          <fgColor indexed="64"/>
          <bgColor theme="0" tint="-0.249977111117893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  <protection locked="0" hidden="0"/>
    </dxf>
    <dxf>
      <numFmt numFmtId="165" formatCode="d/mm/yy;@"/>
    </dxf>
    <dxf>
      <numFmt numFmtId="3" formatCode="#,##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85727</xdr:colOff>
      <xdr:row>0</xdr:row>
      <xdr:rowOff>0</xdr:rowOff>
    </xdr:from>
    <xdr:to>
      <xdr:col>9</xdr:col>
      <xdr:colOff>552450</xdr:colOff>
      <xdr:row>7</xdr:row>
      <xdr:rowOff>160619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5FC1861-B1E4-4495-8CB8-ACC1395BD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48527" y="0"/>
          <a:ext cx="1685923" cy="1132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17147</xdr:colOff>
      <xdr:row>0</xdr:row>
      <xdr:rowOff>15586</xdr:rowOff>
    </xdr:from>
    <xdr:to>
      <xdr:col>17</xdr:col>
      <xdr:colOff>607487</xdr:colOff>
      <xdr:row>3</xdr:row>
      <xdr:rowOff>28575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9E4BE36-97CC-49FA-95E4-910953FBC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42322" y="15586"/>
          <a:ext cx="1199940" cy="4987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bm-rds02\Home$\marcel\Downloads\MRN%20Inzamelaar%20template%202023%20Frans%20Mets%20de%20Bedderij.xlsx" TargetMode="External"/><Relationship Id="rId1" Type="http://schemas.openxmlformats.org/officeDocument/2006/relationships/externalLinkPath" Target="file:///\\cbm-rds02\Home$\marcel\Downloads\MRN%20Inzamelaar%20template%202023%20Frans%20Mets%20de%20Bedderi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al"/>
      <sheetName val="Container"/>
      <sheetName val="Verwerking"/>
      <sheetName val="Transport"/>
      <sheetName val="Toelichting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B894C4-A433-4E17-92FA-28BA5B79532F}" name="Tabel2" displayName="Tabel2" ref="A3:F32" totalsRowShown="0">
  <autoFilter ref="A3:F32" xr:uid="{B1B894C4-A433-4E17-92FA-28BA5B79532F}"/>
  <tableColumns count="6">
    <tableColumn id="2" xr3:uid="{B1B44B1C-AD10-4C8D-A1D0-49D369EB4B8D}" name="Kolom2" dataDxfId="29" dataCellStyle="Accent6">
      <calculatedColumnFormula>+#REF!</calculatedColumnFormula>
    </tableColumn>
    <tableColumn id="3" xr3:uid="{12FA5DDF-5E0D-4C8B-A718-C37B2F31AEC3}" name="Kolom3" dataDxfId="28" dataCellStyle="Accent6"/>
    <tableColumn id="5" xr3:uid="{B8BD48D6-1AEF-41C8-B1E3-3C781DCA0025}" name="Kolom5" dataDxfId="27" dataCellStyle="Accent6"/>
    <tableColumn id="6" xr3:uid="{E8D059D6-7ECE-45EA-A6A9-5E8C03CDF980}" name="Kolom6" dataDxfId="26">
      <calculatedColumnFormula>IF(C4="Ja",(450/4)*B4,0)</calculatedColumnFormula>
    </tableColumn>
    <tableColumn id="8" xr3:uid="{A5FC846E-A13F-486D-89E4-A916E4572A5D}" name="Kolom8" dataDxfId="25" dataCellStyle="Accent6"/>
    <tableColumn id="10" xr3:uid="{3BD4CB9E-7F3F-4E9F-88DF-140032DB70AE}" name="Kolom10" dataDxfId="24">
      <calculatedColumnFormula>+D4+((E4*3)*B4)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A33EE9-1A25-4C72-B226-F7CBF9B5C78D}" name="Tabel4" displayName="Tabel4" ref="A9:N654" totalsRowShown="0">
  <autoFilter ref="A9:N654" xr:uid="{22A33EE9-1A25-4C72-B226-F7CBF9B5C78D}"/>
  <tableColumns count="14">
    <tableColumn id="2" xr3:uid="{82C34E5F-2E77-4997-878F-B5C56877BDEB}" name="Kolom2" dataDxfId="23">
      <calculatedColumnFormula>+$A$8</calculatedColumnFormula>
    </tableColumn>
    <tableColumn id="4" xr3:uid="{1A10566A-E922-4BB3-B85F-49FC0AF1802D}" name="Kolom4" dataDxfId="22">
      <calculatedColumnFormula>[1]Verwerking!E5</calculatedColumnFormula>
    </tableColumn>
    <tableColumn id="3" xr3:uid="{37C257F0-D308-495B-BF4B-A626D3DF84BC}" name="Kolom52" dataDxfId="21" dataCellStyle="60% - Accent6"/>
    <tableColumn id="1" xr3:uid="{FA09CB80-8BD5-40AE-8DEA-F92A53F68DB6}" name="Kolom53" dataDxfId="20" dataCellStyle="60% - Accent6">
      <calculatedColumnFormula>verwerking!F4</calculatedColumnFormula>
    </tableColumn>
    <tableColumn id="8" xr3:uid="{4928E5CF-E6A4-4EA6-9AC1-09C8B3D78EEC}" name="Kolom8" dataDxfId="19" dataCellStyle="60% - Accent6"/>
    <tableColumn id="9" xr3:uid="{8BC578EC-C686-4A7C-BC70-12E1A33CAA62}" name="Kolom9" dataDxfId="18">
      <calculatedColumnFormula>+#REF!*E10</calculatedColumnFormula>
    </tableColumn>
    <tableColumn id="10" xr3:uid="{08FAC583-65ED-4E92-A8A1-0FD419EC0605}" name="Kolom10" dataDxfId="17"/>
    <tableColumn id="11" xr3:uid="{6E3D5982-B036-48C4-B5ED-CCB8F7031CAD}" name="Kolom11" dataDxfId="16"/>
    <tableColumn id="12" xr3:uid="{D14EDC91-2A6E-44E4-8C4A-5CC558393E84}" name="Kolom12" dataDxfId="15"/>
    <tableColumn id="13" xr3:uid="{386BCB66-5091-45F9-93FD-E730D188CF98}" name="Kolom13" dataDxfId="14" dataCellStyle="60% - Accent6"/>
    <tableColumn id="14" xr3:uid="{E113280B-8D27-442A-88C6-C977D41F10A2}" name="Kolom14" dataDxfId="13" dataCellStyle="60% - Accent6"/>
    <tableColumn id="15" xr3:uid="{A7298A57-F10D-4401-8F51-E74866C2EECB}" name="Kolom15" dataDxfId="12" dataCellStyle="60% - Accent6">
      <calculatedColumnFormula>+J10*K10</calculatedColumnFormula>
    </tableColumn>
    <tableColumn id="16" xr3:uid="{6402BB80-6BD0-4AFE-99FC-D25DA1BE93B1}" name="Kolom16" dataDxfId="11"/>
    <tableColumn id="17" xr3:uid="{41BCEB43-CDB0-414C-B47D-C7F6C2F2B998}" name="Kolom17" dataDxfId="10" dataCellStyle="60% - Accent6">
      <calculatedColumnFormula>+F10+H10+L10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2F3F-7EB2-40E9-BD7A-33CEE8ECF62A}">
  <dimension ref="A1:AB40"/>
  <sheetViews>
    <sheetView showGridLines="0" tabSelected="1" workbookViewId="0">
      <selection activeCell="B4" sqref="B4"/>
    </sheetView>
  </sheetViews>
  <sheetFormatPr defaultRowHeight="12.75" x14ac:dyDescent="0.2"/>
  <cols>
    <col min="1" max="1" width="36" customWidth="1"/>
    <col min="2" max="2" width="23.28515625" customWidth="1"/>
    <col min="3" max="3" width="11.5703125" customWidth="1"/>
    <col min="4" max="4" width="11.140625" bestFit="1" customWidth="1"/>
    <col min="5" max="5" width="12.85546875" customWidth="1"/>
    <col min="6" max="6" width="10.85546875" bestFit="1" customWidth="1"/>
    <col min="7" max="8" width="14" customWidth="1"/>
    <col min="9" max="9" width="10.7109375" customWidth="1"/>
    <col min="10" max="10" width="11.42578125" bestFit="1" customWidth="1"/>
    <col min="28" max="28" width="15.140625" style="76" hidden="1" customWidth="1"/>
  </cols>
  <sheetData>
    <row r="1" spans="1:28" ht="26.25" x14ac:dyDescent="0.2">
      <c r="A1" s="98" t="s">
        <v>0</v>
      </c>
      <c r="B1" s="99"/>
      <c r="C1" s="99"/>
      <c r="D1" s="99"/>
      <c r="E1" s="99"/>
      <c r="F1" s="99"/>
      <c r="G1" s="99"/>
      <c r="H1" s="99"/>
      <c r="I1" s="100"/>
      <c r="J1" s="100"/>
      <c r="AB1" s="76" t="s">
        <v>79</v>
      </c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x14ac:dyDescent="0.2">
      <c r="A3" t="s">
        <v>1</v>
      </c>
      <c r="B3" s="2"/>
      <c r="AB3" s="76" t="s">
        <v>97</v>
      </c>
    </row>
    <row r="4" spans="1:28" x14ac:dyDescent="0.2">
      <c r="A4" t="s">
        <v>2</v>
      </c>
      <c r="B4" s="2" t="s">
        <v>79</v>
      </c>
      <c r="C4" s="3" t="s">
        <v>3</v>
      </c>
      <c r="AB4" s="76" t="s">
        <v>98</v>
      </c>
    </row>
    <row r="5" spans="1:28" x14ac:dyDescent="0.2">
      <c r="AB5" s="76" t="s">
        <v>99</v>
      </c>
    </row>
    <row r="6" spans="1:28" x14ac:dyDescent="0.2">
      <c r="A6" t="s">
        <v>4</v>
      </c>
      <c r="AB6" s="76" t="s">
        <v>100</v>
      </c>
    </row>
    <row r="8" spans="1:28" x14ac:dyDescent="0.2">
      <c r="A8" s="101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AB8" s="76" t="s">
        <v>76</v>
      </c>
    </row>
    <row r="9" spans="1:28" x14ac:dyDescent="0.2">
      <c r="A9" t="s">
        <v>6</v>
      </c>
      <c r="C9" s="5"/>
      <c r="D9" s="5"/>
      <c r="G9" s="6"/>
      <c r="H9" s="6"/>
      <c r="I9" s="6" t="s">
        <v>7</v>
      </c>
      <c r="AB9" s="76" t="s">
        <v>77</v>
      </c>
    </row>
    <row r="10" spans="1:28" x14ac:dyDescent="0.2">
      <c r="C10" s="5"/>
      <c r="D10" s="5"/>
      <c r="G10" s="6"/>
      <c r="H10" s="6"/>
      <c r="I10" s="6"/>
      <c r="AB10" s="76" t="s">
        <v>78</v>
      </c>
    </row>
    <row r="11" spans="1:28" x14ac:dyDescent="0.2">
      <c r="A11" t="s">
        <v>8</v>
      </c>
    </row>
    <row r="12" spans="1:28" x14ac:dyDescent="0.2">
      <c r="C12" s="5"/>
      <c r="D12" s="5"/>
    </row>
    <row r="13" spans="1:28" x14ac:dyDescent="0.2">
      <c r="A13" s="101" t="s">
        <v>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28" x14ac:dyDescent="0.2">
      <c r="A14" t="s">
        <v>101</v>
      </c>
      <c r="C14" s="5"/>
      <c r="D14" s="5"/>
      <c r="E14" s="6"/>
      <c r="G14" s="6"/>
      <c r="H14" s="6"/>
      <c r="I14" s="6" t="s">
        <v>10</v>
      </c>
    </row>
    <row r="15" spans="1:28" x14ac:dyDescent="0.2">
      <c r="A15" t="s">
        <v>102</v>
      </c>
      <c r="C15" s="5"/>
      <c r="D15" s="5"/>
      <c r="E15" s="6"/>
    </row>
    <row r="16" spans="1:28" x14ac:dyDescent="0.2">
      <c r="C16" s="5"/>
      <c r="D16" s="5"/>
      <c r="E16" s="6"/>
    </row>
    <row r="17" spans="1:12" x14ac:dyDescent="0.2">
      <c r="A17" t="s">
        <v>103</v>
      </c>
      <c r="C17" s="5"/>
      <c r="D17" s="5"/>
      <c r="E17" s="6"/>
    </row>
    <row r="18" spans="1:12" x14ac:dyDescent="0.2">
      <c r="A18" t="s">
        <v>104</v>
      </c>
      <c r="C18" s="5"/>
      <c r="D18" s="5"/>
      <c r="E18" s="6"/>
    </row>
    <row r="19" spans="1:12" x14ac:dyDescent="0.2">
      <c r="C19" s="5"/>
      <c r="D19" s="5"/>
      <c r="E19" s="6"/>
      <c r="I19" s="6"/>
    </row>
    <row r="20" spans="1:12" x14ac:dyDescent="0.2">
      <c r="A20" s="101" t="s">
        <v>11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2" x14ac:dyDescent="0.2">
      <c r="A21" t="s">
        <v>12</v>
      </c>
      <c r="D21" s="5"/>
      <c r="E21" s="6"/>
      <c r="I21" s="6" t="s">
        <v>13</v>
      </c>
    </row>
    <row r="22" spans="1:12" x14ac:dyDescent="0.2">
      <c r="D22" s="5"/>
    </row>
    <row r="23" spans="1:12" x14ac:dyDescent="0.2">
      <c r="A23" t="s">
        <v>107</v>
      </c>
      <c r="D23" s="5"/>
    </row>
    <row r="24" spans="1:12" x14ac:dyDescent="0.2">
      <c r="D24" s="5"/>
    </row>
    <row r="25" spans="1:12" ht="20.25" x14ac:dyDescent="0.2">
      <c r="A25" s="7" t="s">
        <v>14</v>
      </c>
    </row>
    <row r="27" spans="1:12" x14ac:dyDescent="0.2">
      <c r="A27" s="8" t="s">
        <v>15</v>
      </c>
      <c r="B27" s="8" t="s">
        <v>16</v>
      </c>
      <c r="C27" s="8" t="s">
        <v>17</v>
      </c>
      <c r="D27" s="8" t="s">
        <v>18</v>
      </c>
      <c r="E27" s="8" t="s">
        <v>18</v>
      </c>
      <c r="F27" s="9" t="s">
        <v>17</v>
      </c>
      <c r="G27" s="106" t="s">
        <v>33</v>
      </c>
      <c r="H27" s="107"/>
      <c r="I27" s="11" t="s">
        <v>19</v>
      </c>
      <c r="J27" s="12" t="s">
        <v>20</v>
      </c>
    </row>
    <row r="28" spans="1:12" x14ac:dyDescent="0.2">
      <c r="A28" s="13"/>
      <c r="B28" s="13"/>
      <c r="C28" s="13" t="s">
        <v>21</v>
      </c>
      <c r="D28" s="13" t="s">
        <v>22</v>
      </c>
      <c r="E28" s="13" t="s">
        <v>23</v>
      </c>
      <c r="F28" s="14" t="s">
        <v>24</v>
      </c>
      <c r="G28" s="10" t="s">
        <v>81</v>
      </c>
      <c r="H28" s="10" t="s">
        <v>80</v>
      </c>
      <c r="I28" s="11" t="s">
        <v>25</v>
      </c>
      <c r="J28" s="15">
        <v>0.6</v>
      </c>
    </row>
    <row r="29" spans="1:12" x14ac:dyDescent="0.2">
      <c r="A29" s="16">
        <f>B3</f>
        <v>0</v>
      </c>
      <c r="B29" s="17" t="str">
        <f>+B4</f>
        <v>4e kwartaal 2023</v>
      </c>
      <c r="C29" s="18">
        <f>+container!F4</f>
        <v>0</v>
      </c>
      <c r="D29" s="19">
        <f>+verwerking!P3</f>
        <v>0</v>
      </c>
      <c r="E29" s="20">
        <f>IF(transport!E2="Nee","Nee",transport!N8)</f>
        <v>0</v>
      </c>
      <c r="F29" s="21">
        <f>SUM(C29:E29)</f>
        <v>0</v>
      </c>
      <c r="G29" s="86">
        <f>verwerking!G3+(verwerking!I3/1000)+verwerking!M3</f>
        <v>0</v>
      </c>
      <c r="H29" s="66">
        <f>+verwerking!K3</f>
        <v>0</v>
      </c>
      <c r="I29" s="63">
        <f>+IF(F29&gt;0,F29/(G29+L29),0)</f>
        <v>0</v>
      </c>
      <c r="J29" s="22">
        <f>0.6*F29</f>
        <v>0</v>
      </c>
      <c r="L29" s="52">
        <f>(H29*18)/1000</f>
        <v>0</v>
      </c>
    </row>
    <row r="30" spans="1:12" x14ac:dyDescent="0.2">
      <c r="A30" s="3"/>
      <c r="C30" s="23"/>
      <c r="D30" s="23"/>
      <c r="E30" s="23"/>
      <c r="F30" s="23"/>
      <c r="G30" s="23"/>
      <c r="H30" s="23"/>
    </row>
    <row r="31" spans="1:12" x14ac:dyDescent="0.2">
      <c r="A31" s="3" t="s">
        <v>26</v>
      </c>
      <c r="C31" s="23"/>
      <c r="D31" s="23"/>
      <c r="E31" s="23"/>
      <c r="F31" s="23"/>
      <c r="G31" s="23"/>
      <c r="H31" s="23"/>
    </row>
    <row r="33" spans="1:10" x14ac:dyDescent="0.2">
      <c r="A33" s="103" t="s">
        <v>27</v>
      </c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x14ac:dyDescent="0.2">
      <c r="A34" s="24" t="s">
        <v>28</v>
      </c>
      <c r="B34" s="25"/>
      <c r="C34" s="25"/>
      <c r="D34" s="26"/>
    </row>
    <row r="35" spans="1:10" x14ac:dyDescent="0.2">
      <c r="A35" s="24" t="s">
        <v>29</v>
      </c>
      <c r="B35" s="25"/>
      <c r="C35" s="25"/>
      <c r="D35" s="26"/>
    </row>
    <row r="36" spans="1:10" x14ac:dyDescent="0.2">
      <c r="A36" s="24" t="s">
        <v>110</v>
      </c>
      <c r="B36" s="25"/>
      <c r="C36" s="25"/>
      <c r="D36" s="26"/>
    </row>
    <row r="37" spans="1:10" x14ac:dyDescent="0.2">
      <c r="A37" s="24" t="s">
        <v>30</v>
      </c>
      <c r="B37" s="26"/>
      <c r="C37" s="26"/>
      <c r="D37" s="26"/>
    </row>
    <row r="38" spans="1:10" x14ac:dyDescent="0.2">
      <c r="A38" s="24" t="s">
        <v>31</v>
      </c>
    </row>
    <row r="40" spans="1:10" x14ac:dyDescent="0.2">
      <c r="A40" s="24"/>
    </row>
  </sheetData>
  <sheetProtection algorithmName="SHA-512" hashValue="WbSpMSOV1kUVA9R+dsDfahUKQ13s5y3GECPl8yZcw9WB7jiukiwMbfUa6z/kWUtfTxCgL+u5YqTU0GWpT3O53A==" saltValue="Is3ep/GveCRxExCwnlrAdA==" spinCount="100000" sheet="1" objects="1" scenarios="1"/>
  <mergeCells count="6">
    <mergeCell ref="A1:J1"/>
    <mergeCell ref="A8:J8"/>
    <mergeCell ref="A13:J13"/>
    <mergeCell ref="A20:J20"/>
    <mergeCell ref="A33:J33"/>
    <mergeCell ref="G27:H27"/>
  </mergeCells>
  <phoneticPr fontId="13" type="noConversion"/>
  <dataValidations count="1">
    <dataValidation type="list" allowBlank="1" showInputMessage="1" showErrorMessage="1" sqref="B4" xr:uid="{5FBBCDD9-5BC8-4D40-8DB7-EAFE52037787}">
      <formula1>$AB$1:$AB$10</formula1>
    </dataValidation>
  </dataValidations>
  <hyperlinks>
    <hyperlink ref="I9" location="Container!B6" display="Container" xr:uid="{AB04A999-D6BD-4458-8C9D-4540BD7D767F}"/>
    <hyperlink ref="I14" location="Verwerking!A6" display="Verwerking" xr:uid="{676BFFB6-9E94-4215-8F81-18084334056C}"/>
    <hyperlink ref="I21" location="Transport!C6" display="Transport" xr:uid="{5CB07055-3D0A-45E6-8FB9-0C79824960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1FCE-B884-4918-BB18-B30123F06403}">
  <dimension ref="A1:U50"/>
  <sheetViews>
    <sheetView showGridLines="0" workbookViewId="0">
      <selection activeCell="E6" sqref="E6"/>
    </sheetView>
  </sheetViews>
  <sheetFormatPr defaultRowHeight="12.75" x14ac:dyDescent="0.2"/>
  <cols>
    <col min="1" max="1" width="35.7109375" customWidth="1"/>
    <col min="2" max="2" width="12.42578125" bestFit="1" customWidth="1"/>
    <col min="3" max="4" width="12.42578125" style="41" bestFit="1" customWidth="1"/>
    <col min="5" max="5" width="14.5703125" bestFit="1" customWidth="1"/>
    <col min="6" max="6" width="17.140625" customWidth="1"/>
    <col min="7" max="7" width="2.7109375" customWidth="1"/>
    <col min="8" max="8" width="23.42578125" bestFit="1" customWidth="1"/>
    <col min="21" max="21" width="9.140625" style="52"/>
  </cols>
  <sheetData>
    <row r="1" spans="1:21" x14ac:dyDescent="0.2">
      <c r="A1" s="27" t="s">
        <v>32</v>
      </c>
      <c r="B1" s="28" t="s">
        <v>33</v>
      </c>
      <c r="C1" s="28" t="s">
        <v>34</v>
      </c>
      <c r="D1" s="28" t="s">
        <v>35</v>
      </c>
      <c r="E1" s="28" t="s">
        <v>36</v>
      </c>
      <c r="F1" s="28" t="s">
        <v>24</v>
      </c>
      <c r="G1" s="29"/>
      <c r="H1" s="29"/>
    </row>
    <row r="2" spans="1:21" x14ac:dyDescent="0.2">
      <c r="A2" s="27"/>
      <c r="B2" s="28" t="s">
        <v>21</v>
      </c>
      <c r="C2" s="28" t="s">
        <v>37</v>
      </c>
      <c r="D2" s="28" t="s">
        <v>38</v>
      </c>
      <c r="E2" s="28" t="s">
        <v>39</v>
      </c>
      <c r="F2" s="28" t="s">
        <v>46</v>
      </c>
      <c r="G2" s="29"/>
      <c r="H2" s="29"/>
    </row>
    <row r="3" spans="1:21" hidden="1" x14ac:dyDescent="0.2">
      <c r="A3" s="36" t="s">
        <v>40</v>
      </c>
      <c r="B3" s="37" t="s">
        <v>41</v>
      </c>
      <c r="C3" s="37" t="s">
        <v>42</v>
      </c>
      <c r="D3" s="39" t="s">
        <v>43</v>
      </c>
      <c r="E3" s="39" t="s">
        <v>44</v>
      </c>
      <c r="F3" s="40" t="s">
        <v>45</v>
      </c>
    </row>
    <row r="4" spans="1:21" ht="15.75" x14ac:dyDescent="0.2">
      <c r="A4" s="31">
        <f>+Totaal!B3</f>
        <v>0</v>
      </c>
      <c r="B4" s="8"/>
      <c r="C4" s="8"/>
      <c r="D4" s="8" t="s">
        <v>46</v>
      </c>
      <c r="E4" s="8"/>
      <c r="F4" s="32">
        <f>SUM(F6:F50)</f>
        <v>0</v>
      </c>
      <c r="G4" s="30"/>
      <c r="H4" s="29"/>
    </row>
    <row r="5" spans="1:21" x14ac:dyDescent="0.2">
      <c r="A5" s="33"/>
      <c r="B5" s="34"/>
      <c r="C5" s="35"/>
      <c r="D5" s="35"/>
      <c r="E5" s="35"/>
      <c r="F5" s="35"/>
      <c r="U5" s="52" t="s">
        <v>47</v>
      </c>
    </row>
    <row r="6" spans="1:21" x14ac:dyDescent="0.2">
      <c r="A6" s="36">
        <f>+$A$4</f>
        <v>0</v>
      </c>
      <c r="B6" s="37"/>
      <c r="C6" s="37" t="s">
        <v>48</v>
      </c>
      <c r="D6" s="65">
        <f>IF(C6="Ja",(1000/4)*B6,0)</f>
        <v>0</v>
      </c>
      <c r="E6" s="39"/>
      <c r="F6" s="40">
        <f>+D6+((E6*3)*B6)</f>
        <v>0</v>
      </c>
      <c r="U6" s="52" t="s">
        <v>48</v>
      </c>
    </row>
    <row r="7" spans="1:21" x14ac:dyDescent="0.2">
      <c r="A7" s="36">
        <f t="shared" ref="A7:A50" si="0">+$A$4</f>
        <v>0</v>
      </c>
      <c r="B7" s="37"/>
      <c r="C7" s="37" t="s">
        <v>48</v>
      </c>
      <c r="D7" s="65">
        <f>IF(C7="Ja",(1000/4)*B7,0)</f>
        <v>0</v>
      </c>
      <c r="E7" s="39"/>
      <c r="F7" s="40">
        <f t="shared" ref="F7:F28" si="1">+D7+((E7*3)*B7)</f>
        <v>0</v>
      </c>
    </row>
    <row r="8" spans="1:21" x14ac:dyDescent="0.2">
      <c r="A8" s="36">
        <f t="shared" si="0"/>
        <v>0</v>
      </c>
      <c r="B8" s="37"/>
      <c r="C8" s="37" t="s">
        <v>48</v>
      </c>
      <c r="D8" s="65">
        <f t="shared" ref="D8:D28" si="2">IF(C8="Ja",(1000/4)*B8,0)</f>
        <v>0</v>
      </c>
      <c r="E8" s="39"/>
      <c r="F8" s="40">
        <f t="shared" si="1"/>
        <v>0</v>
      </c>
    </row>
    <row r="9" spans="1:21" x14ac:dyDescent="0.2">
      <c r="A9" s="36">
        <f t="shared" si="0"/>
        <v>0</v>
      </c>
      <c r="B9" s="37"/>
      <c r="C9" s="37" t="s">
        <v>48</v>
      </c>
      <c r="D9" s="65">
        <f t="shared" si="2"/>
        <v>0</v>
      </c>
      <c r="E9" s="39"/>
      <c r="F9" s="40">
        <f t="shared" si="1"/>
        <v>0</v>
      </c>
    </row>
    <row r="10" spans="1:21" x14ac:dyDescent="0.2">
      <c r="A10" s="36">
        <f t="shared" si="0"/>
        <v>0</v>
      </c>
      <c r="B10" s="37"/>
      <c r="C10" s="37" t="s">
        <v>48</v>
      </c>
      <c r="D10" s="65">
        <f t="shared" si="2"/>
        <v>0</v>
      </c>
      <c r="E10" s="39"/>
      <c r="F10" s="40">
        <f t="shared" si="1"/>
        <v>0</v>
      </c>
    </row>
    <row r="11" spans="1:21" x14ac:dyDescent="0.2">
      <c r="A11" s="36">
        <f t="shared" si="0"/>
        <v>0</v>
      </c>
      <c r="B11" s="37"/>
      <c r="C11" s="37" t="s">
        <v>48</v>
      </c>
      <c r="D11" s="65">
        <f t="shared" si="2"/>
        <v>0</v>
      </c>
      <c r="E11" s="39"/>
      <c r="F11" s="40">
        <f t="shared" si="1"/>
        <v>0</v>
      </c>
    </row>
    <row r="12" spans="1:21" x14ac:dyDescent="0.2">
      <c r="A12" s="36">
        <f t="shared" si="0"/>
        <v>0</v>
      </c>
      <c r="B12" s="37"/>
      <c r="C12" s="37" t="s">
        <v>48</v>
      </c>
      <c r="D12" s="65">
        <f t="shared" si="2"/>
        <v>0</v>
      </c>
      <c r="E12" s="39"/>
      <c r="F12" s="40">
        <f t="shared" si="1"/>
        <v>0</v>
      </c>
    </row>
    <row r="13" spans="1:21" x14ac:dyDescent="0.2">
      <c r="A13" s="36">
        <f t="shared" si="0"/>
        <v>0</v>
      </c>
      <c r="B13" s="37"/>
      <c r="C13" s="37" t="s">
        <v>48</v>
      </c>
      <c r="D13" s="65">
        <f t="shared" si="2"/>
        <v>0</v>
      </c>
      <c r="E13" s="39"/>
      <c r="F13" s="40">
        <f t="shared" si="1"/>
        <v>0</v>
      </c>
    </row>
    <row r="14" spans="1:21" x14ac:dyDescent="0.2">
      <c r="A14" s="36">
        <f t="shared" si="0"/>
        <v>0</v>
      </c>
      <c r="B14" s="37"/>
      <c r="C14" s="37" t="s">
        <v>48</v>
      </c>
      <c r="D14" s="65">
        <f t="shared" si="2"/>
        <v>0</v>
      </c>
      <c r="E14" s="39"/>
      <c r="F14" s="40">
        <f t="shared" si="1"/>
        <v>0</v>
      </c>
    </row>
    <row r="15" spans="1:21" x14ac:dyDescent="0.2">
      <c r="A15" s="36">
        <f t="shared" si="0"/>
        <v>0</v>
      </c>
      <c r="B15" s="37"/>
      <c r="C15" s="37" t="s">
        <v>48</v>
      </c>
      <c r="D15" s="65">
        <f t="shared" si="2"/>
        <v>0</v>
      </c>
      <c r="E15" s="39"/>
      <c r="F15" s="40">
        <f t="shared" si="1"/>
        <v>0</v>
      </c>
    </row>
    <row r="16" spans="1:21" x14ac:dyDescent="0.2">
      <c r="A16" s="36">
        <f t="shared" si="0"/>
        <v>0</v>
      </c>
      <c r="B16" s="37"/>
      <c r="C16" s="37" t="s">
        <v>48</v>
      </c>
      <c r="D16" s="65">
        <f t="shared" si="2"/>
        <v>0</v>
      </c>
      <c r="E16" s="39"/>
      <c r="F16" s="40">
        <f t="shared" si="1"/>
        <v>0</v>
      </c>
    </row>
    <row r="17" spans="1:6" x14ac:dyDescent="0.2">
      <c r="A17" s="36">
        <f t="shared" si="0"/>
        <v>0</v>
      </c>
      <c r="B17" s="37"/>
      <c r="C17" s="37" t="s">
        <v>48</v>
      </c>
      <c r="D17" s="65">
        <f t="shared" si="2"/>
        <v>0</v>
      </c>
      <c r="E17" s="39"/>
      <c r="F17" s="40">
        <f t="shared" si="1"/>
        <v>0</v>
      </c>
    </row>
    <row r="18" spans="1:6" x14ac:dyDescent="0.2">
      <c r="A18" s="36">
        <f t="shared" si="0"/>
        <v>0</v>
      </c>
      <c r="B18" s="37"/>
      <c r="C18" s="37" t="s">
        <v>48</v>
      </c>
      <c r="D18" s="65">
        <f t="shared" si="2"/>
        <v>0</v>
      </c>
      <c r="E18" s="39"/>
      <c r="F18" s="40">
        <f t="shared" si="1"/>
        <v>0</v>
      </c>
    </row>
    <row r="19" spans="1:6" x14ac:dyDescent="0.2">
      <c r="A19" s="36">
        <f t="shared" si="0"/>
        <v>0</v>
      </c>
      <c r="B19" s="37"/>
      <c r="C19" s="37" t="s">
        <v>48</v>
      </c>
      <c r="D19" s="65">
        <f t="shared" si="2"/>
        <v>0</v>
      </c>
      <c r="E19" s="39"/>
      <c r="F19" s="40">
        <f t="shared" si="1"/>
        <v>0</v>
      </c>
    </row>
    <row r="20" spans="1:6" x14ac:dyDescent="0.2">
      <c r="A20" s="36">
        <f t="shared" si="0"/>
        <v>0</v>
      </c>
      <c r="B20" s="37"/>
      <c r="C20" s="37" t="s">
        <v>48</v>
      </c>
      <c r="D20" s="65">
        <f t="shared" si="2"/>
        <v>0</v>
      </c>
      <c r="E20" s="39"/>
      <c r="F20" s="40">
        <f t="shared" si="1"/>
        <v>0</v>
      </c>
    </row>
    <row r="21" spans="1:6" x14ac:dyDescent="0.2">
      <c r="A21" s="36">
        <f t="shared" si="0"/>
        <v>0</v>
      </c>
      <c r="B21" s="37"/>
      <c r="C21" s="37" t="s">
        <v>48</v>
      </c>
      <c r="D21" s="65">
        <f t="shared" si="2"/>
        <v>0</v>
      </c>
      <c r="E21" s="39"/>
      <c r="F21" s="40">
        <f t="shared" si="1"/>
        <v>0</v>
      </c>
    </row>
    <row r="22" spans="1:6" x14ac:dyDescent="0.2">
      <c r="A22" s="36">
        <f t="shared" si="0"/>
        <v>0</v>
      </c>
      <c r="B22" s="37"/>
      <c r="C22" s="37" t="s">
        <v>48</v>
      </c>
      <c r="D22" s="65">
        <f t="shared" si="2"/>
        <v>0</v>
      </c>
      <c r="E22" s="39"/>
      <c r="F22" s="40">
        <f t="shared" si="1"/>
        <v>0</v>
      </c>
    </row>
    <row r="23" spans="1:6" x14ac:dyDescent="0.2">
      <c r="A23" s="36">
        <f t="shared" si="0"/>
        <v>0</v>
      </c>
      <c r="B23" s="37"/>
      <c r="C23" s="37" t="s">
        <v>48</v>
      </c>
      <c r="D23" s="65">
        <f t="shared" si="2"/>
        <v>0</v>
      </c>
      <c r="E23" s="39"/>
      <c r="F23" s="40">
        <f t="shared" si="1"/>
        <v>0</v>
      </c>
    </row>
    <row r="24" spans="1:6" x14ac:dyDescent="0.2">
      <c r="A24" s="36">
        <f t="shared" si="0"/>
        <v>0</v>
      </c>
      <c r="B24" s="37"/>
      <c r="C24" s="37" t="s">
        <v>48</v>
      </c>
      <c r="D24" s="65">
        <f t="shared" si="2"/>
        <v>0</v>
      </c>
      <c r="E24" s="39"/>
      <c r="F24" s="40">
        <f t="shared" si="1"/>
        <v>0</v>
      </c>
    </row>
    <row r="25" spans="1:6" x14ac:dyDescent="0.2">
      <c r="A25" s="36">
        <f t="shared" si="0"/>
        <v>0</v>
      </c>
      <c r="B25" s="37"/>
      <c r="C25" s="37" t="s">
        <v>48</v>
      </c>
      <c r="D25" s="65">
        <f t="shared" si="2"/>
        <v>0</v>
      </c>
      <c r="E25" s="39"/>
      <c r="F25" s="40">
        <f t="shared" si="1"/>
        <v>0</v>
      </c>
    </row>
    <row r="26" spans="1:6" x14ac:dyDescent="0.2">
      <c r="A26" s="36">
        <f t="shared" si="0"/>
        <v>0</v>
      </c>
      <c r="B26" s="37"/>
      <c r="C26" s="37" t="s">
        <v>48</v>
      </c>
      <c r="D26" s="65">
        <f t="shared" si="2"/>
        <v>0</v>
      </c>
      <c r="E26" s="39"/>
      <c r="F26" s="40">
        <f t="shared" si="1"/>
        <v>0</v>
      </c>
    </row>
    <row r="27" spans="1:6" x14ac:dyDescent="0.2">
      <c r="A27" s="36">
        <f t="shared" si="0"/>
        <v>0</v>
      </c>
      <c r="B27" s="37"/>
      <c r="C27" s="37" t="s">
        <v>48</v>
      </c>
      <c r="D27" s="65">
        <f t="shared" si="2"/>
        <v>0</v>
      </c>
      <c r="E27" s="39"/>
      <c r="F27" s="40">
        <f t="shared" si="1"/>
        <v>0</v>
      </c>
    </row>
    <row r="28" spans="1:6" x14ac:dyDescent="0.2">
      <c r="A28" s="36">
        <f t="shared" si="0"/>
        <v>0</v>
      </c>
      <c r="B28" s="37"/>
      <c r="C28" s="37" t="s">
        <v>48</v>
      </c>
      <c r="D28" s="65">
        <f t="shared" si="2"/>
        <v>0</v>
      </c>
      <c r="E28" s="39"/>
      <c r="F28" s="40">
        <f t="shared" si="1"/>
        <v>0</v>
      </c>
    </row>
    <row r="29" spans="1:6" x14ac:dyDescent="0.2">
      <c r="A29" s="36">
        <f t="shared" si="0"/>
        <v>0</v>
      </c>
      <c r="B29" s="37"/>
      <c r="C29" s="37" t="s">
        <v>48</v>
      </c>
      <c r="D29" s="65">
        <f t="shared" ref="D29" si="3">IF(C29="Ja",(1000/4)*B29,0)</f>
        <v>0</v>
      </c>
      <c r="E29" s="39"/>
      <c r="F29" s="40">
        <f t="shared" ref="F29" si="4">+D29+((E29*3)*B29)</f>
        <v>0</v>
      </c>
    </row>
    <row r="30" spans="1:6" x14ac:dyDescent="0.2">
      <c r="A30" s="36">
        <f t="shared" si="0"/>
        <v>0</v>
      </c>
      <c r="B30" s="37"/>
      <c r="C30" s="37" t="s">
        <v>48</v>
      </c>
      <c r="D30" s="65">
        <f t="shared" ref="D30:D32" si="5">IF(C30="Ja",(1000/4)*B30,0)</f>
        <v>0</v>
      </c>
      <c r="E30" s="39"/>
      <c r="F30" s="40">
        <f t="shared" ref="F30:F32" si="6">+D30+((E30*3)*B30)</f>
        <v>0</v>
      </c>
    </row>
    <row r="31" spans="1:6" x14ac:dyDescent="0.2">
      <c r="A31" s="36">
        <f t="shared" si="0"/>
        <v>0</v>
      </c>
      <c r="B31" s="37"/>
      <c r="C31" s="37" t="s">
        <v>48</v>
      </c>
      <c r="D31" s="65">
        <f t="shared" si="5"/>
        <v>0</v>
      </c>
      <c r="E31" s="39"/>
      <c r="F31" s="40">
        <f t="shared" si="6"/>
        <v>0</v>
      </c>
    </row>
    <row r="32" spans="1:6" x14ac:dyDescent="0.2">
      <c r="A32" s="36">
        <f t="shared" si="0"/>
        <v>0</v>
      </c>
      <c r="B32" s="37"/>
      <c r="C32" s="37" t="s">
        <v>48</v>
      </c>
      <c r="D32" s="65">
        <f t="shared" si="5"/>
        <v>0</v>
      </c>
      <c r="E32" s="39"/>
      <c r="F32" s="40">
        <f t="shared" si="6"/>
        <v>0</v>
      </c>
    </row>
    <row r="33" spans="1:6" x14ac:dyDescent="0.2">
      <c r="A33" s="36">
        <f t="shared" si="0"/>
        <v>0</v>
      </c>
      <c r="B33" s="37"/>
      <c r="C33" s="37" t="s">
        <v>48</v>
      </c>
      <c r="D33" s="65">
        <f t="shared" ref="D33" si="7">IF(C33="Ja",(1000/4)*B33,0)</f>
        <v>0</v>
      </c>
      <c r="E33" s="39"/>
      <c r="F33" s="40">
        <f t="shared" ref="F33" si="8">+D33+((E33*3)*B33)</f>
        <v>0</v>
      </c>
    </row>
    <row r="34" spans="1:6" x14ac:dyDescent="0.2">
      <c r="A34" s="36">
        <f t="shared" si="0"/>
        <v>0</v>
      </c>
      <c r="B34" s="37"/>
      <c r="C34" s="37" t="s">
        <v>48</v>
      </c>
      <c r="D34" s="65">
        <f t="shared" ref="D34:D50" si="9">IF(C34="Ja",(1000/4)*B34,0)</f>
        <v>0</v>
      </c>
      <c r="E34" s="39"/>
      <c r="F34" s="40">
        <f t="shared" ref="F34:F50" si="10">+D34+((E34*3)*B34)</f>
        <v>0</v>
      </c>
    </row>
    <row r="35" spans="1:6" x14ac:dyDescent="0.2">
      <c r="A35" s="36">
        <f t="shared" si="0"/>
        <v>0</v>
      </c>
      <c r="B35" s="37"/>
      <c r="C35" s="37" t="s">
        <v>48</v>
      </c>
      <c r="D35" s="65">
        <f t="shared" si="9"/>
        <v>0</v>
      </c>
      <c r="E35" s="39"/>
      <c r="F35" s="40">
        <f t="shared" si="10"/>
        <v>0</v>
      </c>
    </row>
    <row r="36" spans="1:6" x14ac:dyDescent="0.2">
      <c r="A36" s="36">
        <f t="shared" si="0"/>
        <v>0</v>
      </c>
      <c r="B36" s="37"/>
      <c r="C36" s="37" t="s">
        <v>48</v>
      </c>
      <c r="D36" s="65">
        <f t="shared" si="9"/>
        <v>0</v>
      </c>
      <c r="E36" s="39"/>
      <c r="F36" s="40">
        <f t="shared" si="10"/>
        <v>0</v>
      </c>
    </row>
    <row r="37" spans="1:6" x14ac:dyDescent="0.2">
      <c r="A37" s="36">
        <f t="shared" si="0"/>
        <v>0</v>
      </c>
      <c r="B37" s="37"/>
      <c r="C37" s="37" t="s">
        <v>48</v>
      </c>
      <c r="D37" s="65">
        <f t="shared" si="9"/>
        <v>0</v>
      </c>
      <c r="E37" s="39"/>
      <c r="F37" s="40">
        <f t="shared" si="10"/>
        <v>0</v>
      </c>
    </row>
    <row r="38" spans="1:6" x14ac:dyDescent="0.2">
      <c r="A38" s="36">
        <f t="shared" si="0"/>
        <v>0</v>
      </c>
      <c r="B38" s="37"/>
      <c r="C38" s="37" t="s">
        <v>48</v>
      </c>
      <c r="D38" s="65">
        <f t="shared" si="9"/>
        <v>0</v>
      </c>
      <c r="E38" s="39"/>
      <c r="F38" s="40">
        <f t="shared" si="10"/>
        <v>0</v>
      </c>
    </row>
    <row r="39" spans="1:6" x14ac:dyDescent="0.2">
      <c r="A39" s="36">
        <f t="shared" si="0"/>
        <v>0</v>
      </c>
      <c r="B39" s="37"/>
      <c r="C39" s="37" t="s">
        <v>48</v>
      </c>
      <c r="D39" s="65">
        <f t="shared" si="9"/>
        <v>0</v>
      </c>
      <c r="E39" s="39"/>
      <c r="F39" s="40">
        <f t="shared" si="10"/>
        <v>0</v>
      </c>
    </row>
    <row r="40" spans="1:6" x14ac:dyDescent="0.2">
      <c r="A40" s="36">
        <f t="shared" si="0"/>
        <v>0</v>
      </c>
      <c r="B40" s="37"/>
      <c r="C40" s="37" t="s">
        <v>48</v>
      </c>
      <c r="D40" s="65">
        <f t="shared" si="9"/>
        <v>0</v>
      </c>
      <c r="E40" s="39"/>
      <c r="F40" s="40">
        <f t="shared" si="10"/>
        <v>0</v>
      </c>
    </row>
    <row r="41" spans="1:6" x14ac:dyDescent="0.2">
      <c r="A41" s="36">
        <f t="shared" si="0"/>
        <v>0</v>
      </c>
      <c r="B41" s="37"/>
      <c r="C41" s="37" t="s">
        <v>48</v>
      </c>
      <c r="D41" s="65">
        <f t="shared" si="9"/>
        <v>0</v>
      </c>
      <c r="E41" s="39"/>
      <c r="F41" s="40">
        <f t="shared" si="10"/>
        <v>0</v>
      </c>
    </row>
    <row r="42" spans="1:6" x14ac:dyDescent="0.2">
      <c r="A42" s="36">
        <f t="shared" si="0"/>
        <v>0</v>
      </c>
      <c r="B42" s="37"/>
      <c r="C42" s="37" t="s">
        <v>48</v>
      </c>
      <c r="D42" s="65">
        <f t="shared" si="9"/>
        <v>0</v>
      </c>
      <c r="E42" s="39"/>
      <c r="F42" s="40">
        <f t="shared" si="10"/>
        <v>0</v>
      </c>
    </row>
    <row r="43" spans="1:6" x14ac:dyDescent="0.2">
      <c r="A43" s="36">
        <f t="shared" si="0"/>
        <v>0</v>
      </c>
      <c r="B43" s="37"/>
      <c r="C43" s="37" t="s">
        <v>48</v>
      </c>
      <c r="D43" s="65">
        <f t="shared" si="9"/>
        <v>0</v>
      </c>
      <c r="E43" s="39"/>
      <c r="F43" s="40">
        <f t="shared" si="10"/>
        <v>0</v>
      </c>
    </row>
    <row r="44" spans="1:6" x14ac:dyDescent="0.2">
      <c r="A44" s="36">
        <f t="shared" si="0"/>
        <v>0</v>
      </c>
      <c r="B44" s="37"/>
      <c r="C44" s="37" t="s">
        <v>48</v>
      </c>
      <c r="D44" s="65">
        <f t="shared" si="9"/>
        <v>0</v>
      </c>
      <c r="E44" s="39"/>
      <c r="F44" s="40">
        <f t="shared" si="10"/>
        <v>0</v>
      </c>
    </row>
    <row r="45" spans="1:6" x14ac:dyDescent="0.2">
      <c r="A45" s="36">
        <f t="shared" si="0"/>
        <v>0</v>
      </c>
      <c r="B45" s="37"/>
      <c r="C45" s="37" t="s">
        <v>48</v>
      </c>
      <c r="D45" s="65">
        <f t="shared" si="9"/>
        <v>0</v>
      </c>
      <c r="E45" s="39"/>
      <c r="F45" s="40">
        <f t="shared" si="10"/>
        <v>0</v>
      </c>
    </row>
    <row r="46" spans="1:6" x14ac:dyDescent="0.2">
      <c r="A46" s="36">
        <f t="shared" si="0"/>
        <v>0</v>
      </c>
      <c r="B46" s="37"/>
      <c r="C46" s="37" t="s">
        <v>48</v>
      </c>
      <c r="D46" s="65">
        <f t="shared" si="9"/>
        <v>0</v>
      </c>
      <c r="E46" s="39"/>
      <c r="F46" s="40">
        <f t="shared" si="10"/>
        <v>0</v>
      </c>
    </row>
    <row r="47" spans="1:6" x14ac:dyDescent="0.2">
      <c r="A47" s="36">
        <f t="shared" si="0"/>
        <v>0</v>
      </c>
      <c r="B47" s="37"/>
      <c r="C47" s="37" t="s">
        <v>48</v>
      </c>
      <c r="D47" s="65">
        <f t="shared" si="9"/>
        <v>0</v>
      </c>
      <c r="E47" s="39"/>
      <c r="F47" s="40">
        <f t="shared" si="10"/>
        <v>0</v>
      </c>
    </row>
    <row r="48" spans="1:6" x14ac:dyDescent="0.2">
      <c r="A48" s="36">
        <f t="shared" si="0"/>
        <v>0</v>
      </c>
      <c r="B48" s="37"/>
      <c r="C48" s="37" t="s">
        <v>48</v>
      </c>
      <c r="D48" s="65">
        <f t="shared" si="9"/>
        <v>0</v>
      </c>
      <c r="E48" s="39"/>
      <c r="F48" s="40">
        <f t="shared" si="10"/>
        <v>0</v>
      </c>
    </row>
    <row r="49" spans="1:6" x14ac:dyDescent="0.2">
      <c r="A49" s="36">
        <f t="shared" si="0"/>
        <v>0</v>
      </c>
      <c r="B49" s="37"/>
      <c r="C49" s="37" t="s">
        <v>48</v>
      </c>
      <c r="D49" s="65">
        <f t="shared" si="9"/>
        <v>0</v>
      </c>
      <c r="E49" s="39"/>
      <c r="F49" s="40">
        <f t="shared" si="10"/>
        <v>0</v>
      </c>
    </row>
    <row r="50" spans="1:6" x14ac:dyDescent="0.2">
      <c r="A50" s="36">
        <f t="shared" si="0"/>
        <v>0</v>
      </c>
      <c r="B50" s="37"/>
      <c r="C50" s="37" t="s">
        <v>48</v>
      </c>
      <c r="D50" s="65">
        <f t="shared" si="9"/>
        <v>0</v>
      </c>
      <c r="E50" s="39"/>
      <c r="F50" s="40">
        <f t="shared" si="10"/>
        <v>0</v>
      </c>
    </row>
  </sheetData>
  <sheetProtection algorithmName="SHA-512" hashValue="oyMPFvvi3l0lsj+ZQHSviQ+SDAmBFXKXfLV68cHI/SFl27VAjpKqtFAdGMegN77Tm6xNqV/mI5KjgVIkCZii8g==" saltValue="sXo9hAshqwHCFHohTty6rQ==" spinCount="100000" sheet="1" objects="1" scenarios="1"/>
  <dataValidations count="1">
    <dataValidation type="list" allowBlank="1" showInputMessage="1" showErrorMessage="1" sqref="C6:C50" xr:uid="{6B9AB101-5DBC-4D7D-9497-6DA01ADC763D}">
      <formula1>$U$5:$U$6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1825-9177-488F-8C0C-2A1A178FFF6F}">
  <dimension ref="A1:AL660"/>
  <sheetViews>
    <sheetView showGridLines="0" workbookViewId="0">
      <pane ySplit="3" topLeftCell="A4" activePane="bottomLeft" state="frozen"/>
      <selection pane="bottomLeft" activeCell="F3" sqref="F3"/>
    </sheetView>
  </sheetViews>
  <sheetFormatPr defaultRowHeight="12.75" x14ac:dyDescent="0.2"/>
  <cols>
    <col min="1" max="1" width="31.85546875" customWidth="1"/>
    <col min="2" max="2" width="23" customWidth="1"/>
    <col min="3" max="3" width="40.140625" customWidth="1"/>
    <col min="4" max="4" width="22.28515625" bestFit="1" customWidth="1"/>
    <col min="7" max="7" width="11.85546875" style="89" bestFit="1" customWidth="1"/>
    <col min="8" max="8" width="11.85546875" style="41" customWidth="1"/>
    <col min="9" max="9" width="11.85546875" style="89" customWidth="1"/>
    <col min="10" max="10" width="11.85546875" style="41" customWidth="1"/>
    <col min="11" max="11" width="11.85546875" style="23" customWidth="1"/>
    <col min="12" max="12" width="13.42578125" style="54" bestFit="1" customWidth="1"/>
    <col min="13" max="13" width="13.42578125" style="89" customWidth="1"/>
    <col min="14" max="14" width="13.42578125" style="54" customWidth="1"/>
    <col min="15" max="15" width="13.42578125" style="92" customWidth="1"/>
    <col min="16" max="16" width="17" style="80" customWidth="1"/>
  </cols>
  <sheetData>
    <row r="1" spans="1:38" x14ac:dyDescent="0.2">
      <c r="A1" s="27" t="s">
        <v>32</v>
      </c>
      <c r="B1" s="8" t="s">
        <v>49</v>
      </c>
      <c r="C1" s="4" t="s">
        <v>50</v>
      </c>
      <c r="D1" s="4" t="s">
        <v>51</v>
      </c>
      <c r="E1" s="8" t="s">
        <v>52</v>
      </c>
      <c r="F1" s="8" t="s">
        <v>91</v>
      </c>
      <c r="G1" s="87" t="s">
        <v>82</v>
      </c>
      <c r="H1" s="56" t="s">
        <v>19</v>
      </c>
      <c r="I1" s="87" t="s">
        <v>33</v>
      </c>
      <c r="J1" s="56" t="s">
        <v>19</v>
      </c>
      <c r="K1" s="31" t="s">
        <v>33</v>
      </c>
      <c r="L1" s="53" t="s">
        <v>19</v>
      </c>
      <c r="M1" s="87" t="s">
        <v>7</v>
      </c>
      <c r="N1" s="53" t="s">
        <v>19</v>
      </c>
      <c r="O1" s="91" t="s">
        <v>24</v>
      </c>
      <c r="P1" s="78" t="s">
        <v>84</v>
      </c>
    </row>
    <row r="2" spans="1:38" x14ac:dyDescent="0.2">
      <c r="A2" s="8"/>
      <c r="B2" s="8" t="s">
        <v>53</v>
      </c>
      <c r="C2" s="4" t="s">
        <v>54</v>
      </c>
      <c r="D2" s="8"/>
      <c r="E2" s="8"/>
      <c r="F2" s="8"/>
      <c r="G2" s="87" t="s">
        <v>81</v>
      </c>
      <c r="H2" s="56" t="s">
        <v>25</v>
      </c>
      <c r="I2" s="87" t="s">
        <v>95</v>
      </c>
      <c r="J2" s="56" t="s">
        <v>96</v>
      </c>
      <c r="K2" s="31" t="s">
        <v>80</v>
      </c>
      <c r="L2" s="53" t="s">
        <v>83</v>
      </c>
      <c r="M2" s="87" t="s">
        <v>105</v>
      </c>
      <c r="N2" s="53" t="s">
        <v>7</v>
      </c>
      <c r="O2" s="91" t="s">
        <v>106</v>
      </c>
      <c r="P2" s="78" t="s">
        <v>85</v>
      </c>
    </row>
    <row r="3" spans="1:38" ht="15.75" x14ac:dyDescent="0.2">
      <c r="A3" s="31">
        <f>+Totaal!B3</f>
        <v>0</v>
      </c>
      <c r="B3" s="8"/>
      <c r="C3" s="4"/>
      <c r="D3" s="8"/>
      <c r="E3" s="8"/>
      <c r="F3" s="8"/>
      <c r="G3" s="88">
        <f>SUM(G5:G649)</f>
        <v>0</v>
      </c>
      <c r="H3" s="57"/>
      <c r="I3" s="88">
        <f>SUM(I5:I649)</f>
        <v>0</v>
      </c>
      <c r="J3" s="57">
        <f>SUM(J5:J649)</f>
        <v>0</v>
      </c>
      <c r="K3" s="64">
        <f>SUM(K5:K649)</f>
        <v>0</v>
      </c>
      <c r="L3" s="53" t="s">
        <v>55</v>
      </c>
      <c r="M3" s="87">
        <f>SUM(M5:M649)</f>
        <v>0</v>
      </c>
      <c r="N3" s="53"/>
      <c r="O3" s="91">
        <f>SUM(O5:O649)</f>
        <v>0</v>
      </c>
      <c r="P3" s="79">
        <f>SUM(P5:P649)</f>
        <v>0</v>
      </c>
      <c r="Q3" s="30"/>
    </row>
    <row r="4" spans="1:38" x14ac:dyDescent="0.2">
      <c r="A4" s="23"/>
      <c r="B4" s="23"/>
      <c r="C4" s="23"/>
      <c r="Y4" s="52" t="s">
        <v>59</v>
      </c>
    </row>
    <row r="5" spans="1:38" x14ac:dyDescent="0.2">
      <c r="A5" s="42">
        <f t="shared" ref="A5:A68" si="0">+$A$3</f>
        <v>0</v>
      </c>
      <c r="B5" s="42"/>
      <c r="C5" s="42"/>
      <c r="D5" s="38"/>
      <c r="E5" s="96"/>
      <c r="F5" s="43" t="s">
        <v>92</v>
      </c>
      <c r="G5" s="90"/>
      <c r="H5" s="58"/>
      <c r="I5" s="90"/>
      <c r="J5" s="58"/>
      <c r="K5" s="36"/>
      <c r="L5" s="55"/>
      <c r="M5" s="97"/>
      <c r="N5" s="55"/>
      <c r="O5" s="93">
        <f>G5+(I5/1000)+(M5)+((K5*18)/1000)</f>
        <v>0</v>
      </c>
      <c r="P5" s="81">
        <f>+(G5*H5)+(K5*L5)+N5+(I5*J5)</f>
        <v>0</v>
      </c>
      <c r="Y5" s="52" t="s">
        <v>86</v>
      </c>
      <c r="AL5" t="s">
        <v>92</v>
      </c>
    </row>
    <row r="6" spans="1:38" x14ac:dyDescent="0.2">
      <c r="A6" s="42">
        <f t="shared" si="0"/>
        <v>0</v>
      </c>
      <c r="B6" s="42"/>
      <c r="C6" s="42"/>
      <c r="D6" s="38"/>
      <c r="E6" s="96"/>
      <c r="F6" s="43" t="s">
        <v>93</v>
      </c>
      <c r="G6" s="90"/>
      <c r="H6" s="58"/>
      <c r="I6" s="90"/>
      <c r="J6" s="58"/>
      <c r="K6" s="36"/>
      <c r="L6" s="55"/>
      <c r="M6" s="97"/>
      <c r="N6" s="55"/>
      <c r="O6" s="93">
        <f>G6+(I6/1000)+(M6)+((K6*18)/1000)</f>
        <v>0</v>
      </c>
      <c r="P6" s="81">
        <f t="shared" ref="P6:P69" si="1">+(G6*H6)+(K6*L6)+N6+(I6*J6)</f>
        <v>0</v>
      </c>
      <c r="Y6" s="52" t="s">
        <v>87</v>
      </c>
      <c r="AL6" t="s">
        <v>93</v>
      </c>
    </row>
    <row r="7" spans="1:38" x14ac:dyDescent="0.2">
      <c r="A7" s="42">
        <f t="shared" si="0"/>
        <v>0</v>
      </c>
      <c r="B7" s="42"/>
      <c r="C7" s="42"/>
      <c r="D7" s="38"/>
      <c r="E7" s="96"/>
      <c r="F7" s="43" t="s">
        <v>94</v>
      </c>
      <c r="G7" s="90"/>
      <c r="H7" s="58"/>
      <c r="I7" s="90"/>
      <c r="J7" s="58"/>
      <c r="K7" s="36"/>
      <c r="L7" s="55"/>
      <c r="M7" s="97"/>
      <c r="N7" s="55"/>
      <c r="O7" s="93">
        <f>G7+(I7/1000)+(M7)+((K7*18)/1000)</f>
        <v>0</v>
      </c>
      <c r="P7" s="81">
        <f t="shared" si="1"/>
        <v>0</v>
      </c>
      <c r="AL7" t="s">
        <v>94</v>
      </c>
    </row>
    <row r="8" spans="1:38" x14ac:dyDescent="0.2">
      <c r="A8" s="42">
        <f t="shared" si="0"/>
        <v>0</v>
      </c>
      <c r="B8" s="42"/>
      <c r="C8" s="42"/>
      <c r="D8" s="38"/>
      <c r="E8" s="96"/>
      <c r="F8" s="43" t="s">
        <v>7</v>
      </c>
      <c r="G8" s="90"/>
      <c r="H8" s="58"/>
      <c r="I8" s="90"/>
      <c r="J8" s="58"/>
      <c r="K8" s="36"/>
      <c r="L8" s="55"/>
      <c r="M8" s="97"/>
      <c r="N8" s="55"/>
      <c r="O8" s="93">
        <f t="shared" ref="O8:O71" si="2">G8+(I8/1000)+(M8)+((K8*18)/1000)</f>
        <v>0</v>
      </c>
      <c r="P8" s="81">
        <f t="shared" si="1"/>
        <v>0</v>
      </c>
      <c r="AL8" t="s">
        <v>7</v>
      </c>
    </row>
    <row r="9" spans="1:38" x14ac:dyDescent="0.2">
      <c r="A9" s="42">
        <f t="shared" si="0"/>
        <v>0</v>
      </c>
      <c r="B9" s="42"/>
      <c r="C9" s="42"/>
      <c r="D9" s="38"/>
      <c r="E9" s="96"/>
      <c r="F9" s="43" t="s">
        <v>92</v>
      </c>
      <c r="G9" s="90"/>
      <c r="H9" s="58"/>
      <c r="I9" s="90"/>
      <c r="J9" s="58"/>
      <c r="K9" s="36"/>
      <c r="L9" s="55"/>
      <c r="M9" s="97"/>
      <c r="N9" s="55"/>
      <c r="O9" s="93">
        <f t="shared" si="2"/>
        <v>0</v>
      </c>
      <c r="P9" s="81">
        <f t="shared" si="1"/>
        <v>0</v>
      </c>
    </row>
    <row r="10" spans="1:38" x14ac:dyDescent="0.2">
      <c r="A10" s="42">
        <f t="shared" si="0"/>
        <v>0</v>
      </c>
      <c r="B10" s="42"/>
      <c r="C10" s="42"/>
      <c r="D10" s="38"/>
      <c r="E10" s="96"/>
      <c r="F10" s="43" t="s">
        <v>93</v>
      </c>
      <c r="G10" s="90"/>
      <c r="H10" s="58"/>
      <c r="I10" s="90"/>
      <c r="J10" s="58"/>
      <c r="K10" s="36"/>
      <c r="L10" s="55"/>
      <c r="M10" s="97"/>
      <c r="N10" s="55"/>
      <c r="O10" s="93">
        <f t="shared" si="2"/>
        <v>0</v>
      </c>
      <c r="P10" s="81">
        <f t="shared" si="1"/>
        <v>0</v>
      </c>
    </row>
    <row r="11" spans="1:38" x14ac:dyDescent="0.2">
      <c r="A11" s="42">
        <f t="shared" si="0"/>
        <v>0</v>
      </c>
      <c r="B11" s="42"/>
      <c r="C11" s="42"/>
      <c r="D11" s="38"/>
      <c r="E11" s="96"/>
      <c r="F11" s="43" t="s">
        <v>94</v>
      </c>
      <c r="G11" s="90"/>
      <c r="H11" s="58"/>
      <c r="I11" s="90"/>
      <c r="J11" s="58"/>
      <c r="K11" s="36"/>
      <c r="L11" s="55"/>
      <c r="M11" s="97"/>
      <c r="N11" s="55"/>
      <c r="O11" s="93">
        <f t="shared" si="2"/>
        <v>0</v>
      </c>
      <c r="P11" s="81">
        <f t="shared" si="1"/>
        <v>0</v>
      </c>
    </row>
    <row r="12" spans="1:38" x14ac:dyDescent="0.2">
      <c r="A12" s="42">
        <f t="shared" si="0"/>
        <v>0</v>
      </c>
      <c r="B12" s="42"/>
      <c r="C12" s="42"/>
      <c r="D12" s="38"/>
      <c r="E12" s="96"/>
      <c r="F12" s="43" t="s">
        <v>7</v>
      </c>
      <c r="G12" s="90"/>
      <c r="H12" s="58"/>
      <c r="I12" s="90"/>
      <c r="J12" s="58"/>
      <c r="K12" s="36"/>
      <c r="L12" s="55"/>
      <c r="M12" s="97"/>
      <c r="N12" s="55"/>
      <c r="O12" s="93">
        <f t="shared" si="2"/>
        <v>0</v>
      </c>
      <c r="P12" s="81">
        <f t="shared" si="1"/>
        <v>0</v>
      </c>
    </row>
    <row r="13" spans="1:38" x14ac:dyDescent="0.2">
      <c r="A13" s="42">
        <f t="shared" si="0"/>
        <v>0</v>
      </c>
      <c r="B13" s="42"/>
      <c r="C13" s="42"/>
      <c r="D13" s="38"/>
      <c r="E13" s="96"/>
      <c r="F13" s="43" t="s">
        <v>92</v>
      </c>
      <c r="G13" s="90"/>
      <c r="H13" s="58"/>
      <c r="I13" s="90"/>
      <c r="J13" s="58"/>
      <c r="K13" s="36"/>
      <c r="L13" s="55"/>
      <c r="M13" s="97"/>
      <c r="N13" s="55"/>
      <c r="O13" s="93">
        <f t="shared" si="2"/>
        <v>0</v>
      </c>
      <c r="P13" s="81">
        <f t="shared" si="1"/>
        <v>0</v>
      </c>
    </row>
    <row r="14" spans="1:38" x14ac:dyDescent="0.2">
      <c r="A14" s="42">
        <f t="shared" si="0"/>
        <v>0</v>
      </c>
      <c r="B14" s="42"/>
      <c r="C14" s="42"/>
      <c r="D14" s="38"/>
      <c r="E14" s="96"/>
      <c r="F14" s="43" t="s">
        <v>93</v>
      </c>
      <c r="G14" s="90"/>
      <c r="H14" s="58"/>
      <c r="I14" s="90"/>
      <c r="J14" s="58"/>
      <c r="K14" s="36"/>
      <c r="L14" s="55"/>
      <c r="M14" s="97"/>
      <c r="N14" s="55"/>
      <c r="O14" s="93">
        <f t="shared" si="2"/>
        <v>0</v>
      </c>
      <c r="P14" s="81">
        <f t="shared" si="1"/>
        <v>0</v>
      </c>
    </row>
    <row r="15" spans="1:38" x14ac:dyDescent="0.2">
      <c r="A15" s="42">
        <f t="shared" si="0"/>
        <v>0</v>
      </c>
      <c r="B15" s="42"/>
      <c r="C15" s="42"/>
      <c r="D15" s="38"/>
      <c r="E15" s="96"/>
      <c r="F15" s="43" t="s">
        <v>94</v>
      </c>
      <c r="G15" s="90"/>
      <c r="H15" s="58"/>
      <c r="I15" s="90"/>
      <c r="J15" s="58"/>
      <c r="K15" s="36"/>
      <c r="L15" s="55"/>
      <c r="M15" s="97"/>
      <c r="N15" s="55"/>
      <c r="O15" s="93">
        <f t="shared" si="2"/>
        <v>0</v>
      </c>
      <c r="P15" s="81">
        <f t="shared" si="1"/>
        <v>0</v>
      </c>
    </row>
    <row r="16" spans="1:38" x14ac:dyDescent="0.2">
      <c r="A16" s="42">
        <f t="shared" si="0"/>
        <v>0</v>
      </c>
      <c r="B16" s="42"/>
      <c r="C16" s="42"/>
      <c r="D16" s="38"/>
      <c r="E16" s="96"/>
      <c r="F16" s="43" t="s">
        <v>7</v>
      </c>
      <c r="G16" s="90"/>
      <c r="H16" s="58"/>
      <c r="I16" s="90"/>
      <c r="J16" s="58"/>
      <c r="K16" s="36"/>
      <c r="L16" s="55"/>
      <c r="M16" s="97"/>
      <c r="N16" s="55"/>
      <c r="O16" s="93">
        <f t="shared" si="2"/>
        <v>0</v>
      </c>
      <c r="P16" s="81">
        <f t="shared" si="1"/>
        <v>0</v>
      </c>
    </row>
    <row r="17" spans="1:16" x14ac:dyDescent="0.2">
      <c r="A17" s="42">
        <f t="shared" si="0"/>
        <v>0</v>
      </c>
      <c r="B17" s="42"/>
      <c r="C17" s="42"/>
      <c r="D17" s="38"/>
      <c r="E17" s="96"/>
      <c r="F17" s="43" t="s">
        <v>92</v>
      </c>
      <c r="G17" s="90"/>
      <c r="H17" s="58"/>
      <c r="I17" s="90"/>
      <c r="J17" s="58"/>
      <c r="K17" s="36"/>
      <c r="L17" s="55"/>
      <c r="M17" s="97"/>
      <c r="N17" s="55"/>
      <c r="O17" s="93">
        <f t="shared" si="2"/>
        <v>0</v>
      </c>
      <c r="P17" s="81">
        <f t="shared" si="1"/>
        <v>0</v>
      </c>
    </row>
    <row r="18" spans="1:16" x14ac:dyDescent="0.2">
      <c r="A18" s="42">
        <f t="shared" si="0"/>
        <v>0</v>
      </c>
      <c r="B18" s="42"/>
      <c r="C18" s="42"/>
      <c r="D18" s="38"/>
      <c r="E18" s="96"/>
      <c r="F18" s="43" t="s">
        <v>93</v>
      </c>
      <c r="G18" s="90"/>
      <c r="H18" s="58"/>
      <c r="I18" s="90"/>
      <c r="J18" s="58"/>
      <c r="K18" s="36"/>
      <c r="L18" s="55"/>
      <c r="M18" s="97"/>
      <c r="N18" s="55"/>
      <c r="O18" s="93">
        <f t="shared" si="2"/>
        <v>0</v>
      </c>
      <c r="P18" s="81">
        <f t="shared" si="1"/>
        <v>0</v>
      </c>
    </row>
    <row r="19" spans="1:16" x14ac:dyDescent="0.2">
      <c r="A19" s="42">
        <f t="shared" si="0"/>
        <v>0</v>
      </c>
      <c r="B19" s="42"/>
      <c r="C19" s="42"/>
      <c r="D19" s="38"/>
      <c r="E19" s="96"/>
      <c r="F19" s="43" t="s">
        <v>94</v>
      </c>
      <c r="G19" s="90"/>
      <c r="H19" s="58"/>
      <c r="I19" s="90"/>
      <c r="J19" s="58"/>
      <c r="K19" s="36"/>
      <c r="L19" s="55"/>
      <c r="M19" s="97"/>
      <c r="N19" s="55"/>
      <c r="O19" s="93">
        <f t="shared" si="2"/>
        <v>0</v>
      </c>
      <c r="P19" s="81">
        <f t="shared" si="1"/>
        <v>0</v>
      </c>
    </row>
    <row r="20" spans="1:16" x14ac:dyDescent="0.2">
      <c r="A20" s="42">
        <f t="shared" si="0"/>
        <v>0</v>
      </c>
      <c r="B20" s="42"/>
      <c r="C20" s="42"/>
      <c r="D20" s="38"/>
      <c r="E20" s="96"/>
      <c r="F20" s="43" t="s">
        <v>7</v>
      </c>
      <c r="G20" s="90"/>
      <c r="H20" s="58"/>
      <c r="I20" s="90"/>
      <c r="J20" s="58"/>
      <c r="K20" s="36"/>
      <c r="L20" s="55"/>
      <c r="M20" s="97"/>
      <c r="N20" s="55"/>
      <c r="O20" s="93">
        <f t="shared" si="2"/>
        <v>0</v>
      </c>
      <c r="P20" s="81">
        <f t="shared" si="1"/>
        <v>0</v>
      </c>
    </row>
    <row r="21" spans="1:16" x14ac:dyDescent="0.2">
      <c r="A21" s="42">
        <f t="shared" si="0"/>
        <v>0</v>
      </c>
      <c r="B21" s="42"/>
      <c r="C21" s="42"/>
      <c r="D21" s="38"/>
      <c r="E21" s="96"/>
      <c r="F21" s="43" t="s">
        <v>92</v>
      </c>
      <c r="G21" s="90"/>
      <c r="H21" s="58"/>
      <c r="I21" s="90"/>
      <c r="J21" s="58"/>
      <c r="K21" s="36"/>
      <c r="L21" s="55"/>
      <c r="M21" s="97"/>
      <c r="N21" s="55"/>
      <c r="O21" s="93">
        <f t="shared" si="2"/>
        <v>0</v>
      </c>
      <c r="P21" s="81">
        <f t="shared" si="1"/>
        <v>0</v>
      </c>
    </row>
    <row r="22" spans="1:16" x14ac:dyDescent="0.2">
      <c r="A22" s="42">
        <f t="shared" si="0"/>
        <v>0</v>
      </c>
      <c r="B22" s="42"/>
      <c r="C22" s="42"/>
      <c r="D22" s="38"/>
      <c r="E22" s="96"/>
      <c r="F22" s="43" t="s">
        <v>93</v>
      </c>
      <c r="G22" s="90"/>
      <c r="H22" s="58"/>
      <c r="I22" s="90"/>
      <c r="J22" s="58"/>
      <c r="K22" s="36"/>
      <c r="L22" s="55"/>
      <c r="M22" s="97"/>
      <c r="N22" s="55"/>
      <c r="O22" s="93">
        <f t="shared" si="2"/>
        <v>0</v>
      </c>
      <c r="P22" s="81">
        <f t="shared" si="1"/>
        <v>0</v>
      </c>
    </row>
    <row r="23" spans="1:16" x14ac:dyDescent="0.2">
      <c r="A23" s="42">
        <f t="shared" si="0"/>
        <v>0</v>
      </c>
      <c r="B23" s="42"/>
      <c r="C23" s="42"/>
      <c r="D23" s="38"/>
      <c r="E23" s="96"/>
      <c r="F23" s="43" t="s">
        <v>94</v>
      </c>
      <c r="G23" s="90"/>
      <c r="H23" s="58"/>
      <c r="I23" s="90"/>
      <c r="J23" s="58"/>
      <c r="K23" s="36"/>
      <c r="L23" s="55"/>
      <c r="M23" s="97"/>
      <c r="N23" s="55"/>
      <c r="O23" s="93">
        <f t="shared" si="2"/>
        <v>0</v>
      </c>
      <c r="P23" s="81">
        <f t="shared" si="1"/>
        <v>0</v>
      </c>
    </row>
    <row r="24" spans="1:16" x14ac:dyDescent="0.2">
      <c r="A24" s="42">
        <f t="shared" si="0"/>
        <v>0</v>
      </c>
      <c r="B24" s="42"/>
      <c r="C24" s="42"/>
      <c r="D24" s="38"/>
      <c r="E24" s="96"/>
      <c r="F24" s="43" t="s">
        <v>7</v>
      </c>
      <c r="G24" s="90"/>
      <c r="H24" s="58"/>
      <c r="I24" s="90"/>
      <c r="J24" s="58"/>
      <c r="K24" s="36"/>
      <c r="L24" s="55"/>
      <c r="M24" s="97"/>
      <c r="N24" s="55"/>
      <c r="O24" s="93">
        <f t="shared" si="2"/>
        <v>0</v>
      </c>
      <c r="P24" s="81">
        <f t="shared" si="1"/>
        <v>0</v>
      </c>
    </row>
    <row r="25" spans="1:16" x14ac:dyDescent="0.2">
      <c r="A25" s="42">
        <f t="shared" si="0"/>
        <v>0</v>
      </c>
      <c r="B25" s="42"/>
      <c r="C25" s="42"/>
      <c r="D25" s="38"/>
      <c r="E25" s="96"/>
      <c r="F25" s="43" t="s">
        <v>92</v>
      </c>
      <c r="G25" s="90"/>
      <c r="H25" s="58"/>
      <c r="I25" s="90"/>
      <c r="J25" s="58"/>
      <c r="K25" s="36"/>
      <c r="L25" s="55"/>
      <c r="M25" s="97"/>
      <c r="N25" s="55"/>
      <c r="O25" s="93">
        <f t="shared" si="2"/>
        <v>0</v>
      </c>
      <c r="P25" s="81">
        <f t="shared" si="1"/>
        <v>0</v>
      </c>
    </row>
    <row r="26" spans="1:16" x14ac:dyDescent="0.2">
      <c r="A26" s="42">
        <f t="shared" si="0"/>
        <v>0</v>
      </c>
      <c r="B26" s="42"/>
      <c r="C26" s="42"/>
      <c r="D26" s="38"/>
      <c r="E26" s="96"/>
      <c r="F26" s="43" t="s">
        <v>93</v>
      </c>
      <c r="G26" s="90"/>
      <c r="H26" s="58"/>
      <c r="I26" s="90"/>
      <c r="J26" s="58"/>
      <c r="K26" s="36"/>
      <c r="L26" s="55"/>
      <c r="M26" s="97"/>
      <c r="N26" s="55"/>
      <c r="O26" s="93">
        <f t="shared" si="2"/>
        <v>0</v>
      </c>
      <c r="P26" s="81">
        <f t="shared" si="1"/>
        <v>0</v>
      </c>
    </row>
    <row r="27" spans="1:16" x14ac:dyDescent="0.2">
      <c r="A27" s="42">
        <f t="shared" si="0"/>
        <v>0</v>
      </c>
      <c r="B27" s="42"/>
      <c r="C27" s="42"/>
      <c r="D27" s="38"/>
      <c r="E27" s="96"/>
      <c r="F27" s="43" t="s">
        <v>94</v>
      </c>
      <c r="G27" s="90"/>
      <c r="H27" s="58"/>
      <c r="I27" s="90"/>
      <c r="J27" s="58"/>
      <c r="K27" s="36"/>
      <c r="L27" s="55"/>
      <c r="M27" s="97"/>
      <c r="N27" s="55"/>
      <c r="O27" s="93">
        <f t="shared" si="2"/>
        <v>0</v>
      </c>
      <c r="P27" s="81">
        <f t="shared" si="1"/>
        <v>0</v>
      </c>
    </row>
    <row r="28" spans="1:16" x14ac:dyDescent="0.2">
      <c r="A28" s="42">
        <f t="shared" si="0"/>
        <v>0</v>
      </c>
      <c r="B28" s="42"/>
      <c r="C28" s="42"/>
      <c r="D28" s="38"/>
      <c r="E28" s="96"/>
      <c r="F28" s="43" t="s">
        <v>7</v>
      </c>
      <c r="G28" s="90"/>
      <c r="H28" s="58"/>
      <c r="I28" s="90"/>
      <c r="J28" s="58"/>
      <c r="K28" s="36"/>
      <c r="L28" s="55"/>
      <c r="M28" s="97"/>
      <c r="N28" s="55"/>
      <c r="O28" s="93">
        <f t="shared" si="2"/>
        <v>0</v>
      </c>
      <c r="P28" s="81">
        <f t="shared" si="1"/>
        <v>0</v>
      </c>
    </row>
    <row r="29" spans="1:16" x14ac:dyDescent="0.2">
      <c r="A29" s="42">
        <f t="shared" si="0"/>
        <v>0</v>
      </c>
      <c r="B29" s="42"/>
      <c r="C29" s="42"/>
      <c r="D29" s="38"/>
      <c r="E29" s="96"/>
      <c r="F29" s="43" t="s">
        <v>92</v>
      </c>
      <c r="G29" s="90"/>
      <c r="H29" s="58"/>
      <c r="I29" s="90"/>
      <c r="J29" s="58"/>
      <c r="K29" s="36"/>
      <c r="L29" s="55"/>
      <c r="M29" s="97"/>
      <c r="N29" s="55"/>
      <c r="O29" s="93">
        <f t="shared" si="2"/>
        <v>0</v>
      </c>
      <c r="P29" s="81">
        <f t="shared" si="1"/>
        <v>0</v>
      </c>
    </row>
    <row r="30" spans="1:16" x14ac:dyDescent="0.2">
      <c r="A30" s="42">
        <f t="shared" si="0"/>
        <v>0</v>
      </c>
      <c r="B30" s="42"/>
      <c r="C30" s="42"/>
      <c r="D30" s="38"/>
      <c r="E30" s="96"/>
      <c r="F30" s="43" t="s">
        <v>93</v>
      </c>
      <c r="G30" s="90"/>
      <c r="H30" s="58"/>
      <c r="I30" s="90"/>
      <c r="J30" s="58"/>
      <c r="K30" s="36"/>
      <c r="L30" s="55"/>
      <c r="M30" s="97"/>
      <c r="N30" s="55"/>
      <c r="O30" s="93">
        <f t="shared" si="2"/>
        <v>0</v>
      </c>
      <c r="P30" s="81">
        <f t="shared" si="1"/>
        <v>0</v>
      </c>
    </row>
    <row r="31" spans="1:16" x14ac:dyDescent="0.2">
      <c r="A31" s="42">
        <f t="shared" si="0"/>
        <v>0</v>
      </c>
      <c r="B31" s="42"/>
      <c r="C31" s="42"/>
      <c r="D31" s="38"/>
      <c r="E31" s="96"/>
      <c r="F31" s="43" t="s">
        <v>94</v>
      </c>
      <c r="G31" s="90"/>
      <c r="H31" s="58"/>
      <c r="I31" s="90"/>
      <c r="J31" s="58"/>
      <c r="K31" s="36"/>
      <c r="L31" s="55"/>
      <c r="M31" s="97"/>
      <c r="N31" s="55"/>
      <c r="O31" s="93">
        <f t="shared" si="2"/>
        <v>0</v>
      </c>
      <c r="P31" s="81">
        <f t="shared" si="1"/>
        <v>0</v>
      </c>
    </row>
    <row r="32" spans="1:16" x14ac:dyDescent="0.2">
      <c r="A32" s="42">
        <f t="shared" si="0"/>
        <v>0</v>
      </c>
      <c r="B32" s="42"/>
      <c r="C32" s="42"/>
      <c r="D32" s="38"/>
      <c r="E32" s="96"/>
      <c r="F32" s="43" t="s">
        <v>7</v>
      </c>
      <c r="G32" s="90"/>
      <c r="H32" s="58"/>
      <c r="I32" s="90"/>
      <c r="J32" s="58"/>
      <c r="K32" s="36"/>
      <c r="L32" s="55"/>
      <c r="M32" s="97"/>
      <c r="N32" s="55"/>
      <c r="O32" s="93">
        <f t="shared" si="2"/>
        <v>0</v>
      </c>
      <c r="P32" s="81">
        <f t="shared" si="1"/>
        <v>0</v>
      </c>
    </row>
    <row r="33" spans="1:16" x14ac:dyDescent="0.2">
      <c r="A33" s="42">
        <f t="shared" si="0"/>
        <v>0</v>
      </c>
      <c r="B33" s="42"/>
      <c r="C33" s="42"/>
      <c r="D33" s="38"/>
      <c r="E33" s="96"/>
      <c r="F33" s="43" t="s">
        <v>92</v>
      </c>
      <c r="G33" s="90"/>
      <c r="H33" s="58"/>
      <c r="I33" s="90"/>
      <c r="J33" s="58"/>
      <c r="K33" s="36"/>
      <c r="L33" s="55"/>
      <c r="M33" s="97"/>
      <c r="N33" s="55"/>
      <c r="O33" s="93">
        <f t="shared" si="2"/>
        <v>0</v>
      </c>
      <c r="P33" s="81">
        <f t="shared" si="1"/>
        <v>0</v>
      </c>
    </row>
    <row r="34" spans="1:16" x14ac:dyDescent="0.2">
      <c r="A34" s="42">
        <f t="shared" si="0"/>
        <v>0</v>
      </c>
      <c r="B34" s="42"/>
      <c r="C34" s="42"/>
      <c r="D34" s="38"/>
      <c r="E34" s="96"/>
      <c r="F34" s="43" t="s">
        <v>93</v>
      </c>
      <c r="G34" s="90"/>
      <c r="H34" s="58"/>
      <c r="I34" s="90"/>
      <c r="J34" s="58"/>
      <c r="K34" s="36"/>
      <c r="L34" s="55"/>
      <c r="M34" s="97"/>
      <c r="N34" s="55"/>
      <c r="O34" s="93">
        <f t="shared" si="2"/>
        <v>0</v>
      </c>
      <c r="P34" s="81">
        <f t="shared" si="1"/>
        <v>0</v>
      </c>
    </row>
    <row r="35" spans="1:16" x14ac:dyDescent="0.2">
      <c r="A35" s="42">
        <f t="shared" si="0"/>
        <v>0</v>
      </c>
      <c r="B35" s="42"/>
      <c r="C35" s="42"/>
      <c r="D35" s="38"/>
      <c r="E35" s="96"/>
      <c r="F35" s="43" t="s">
        <v>94</v>
      </c>
      <c r="G35" s="90"/>
      <c r="H35" s="58"/>
      <c r="I35" s="90"/>
      <c r="J35" s="58"/>
      <c r="K35" s="36"/>
      <c r="L35" s="55"/>
      <c r="M35" s="97"/>
      <c r="N35" s="55"/>
      <c r="O35" s="93">
        <f t="shared" si="2"/>
        <v>0</v>
      </c>
      <c r="P35" s="81">
        <f t="shared" si="1"/>
        <v>0</v>
      </c>
    </row>
    <row r="36" spans="1:16" x14ac:dyDescent="0.2">
      <c r="A36" s="42">
        <f t="shared" si="0"/>
        <v>0</v>
      </c>
      <c r="B36" s="42"/>
      <c r="C36" s="42"/>
      <c r="D36" s="38"/>
      <c r="E36" s="96"/>
      <c r="F36" s="43" t="s">
        <v>7</v>
      </c>
      <c r="G36" s="90"/>
      <c r="H36" s="58"/>
      <c r="I36" s="90"/>
      <c r="J36" s="58"/>
      <c r="K36" s="36"/>
      <c r="L36" s="55"/>
      <c r="M36" s="97"/>
      <c r="N36" s="55"/>
      <c r="O36" s="93">
        <f t="shared" si="2"/>
        <v>0</v>
      </c>
      <c r="P36" s="81">
        <f t="shared" si="1"/>
        <v>0</v>
      </c>
    </row>
    <row r="37" spans="1:16" x14ac:dyDescent="0.2">
      <c r="A37" s="42">
        <f t="shared" si="0"/>
        <v>0</v>
      </c>
      <c r="B37" s="42"/>
      <c r="C37" s="42"/>
      <c r="D37" s="38"/>
      <c r="E37" s="96"/>
      <c r="F37" s="43" t="s">
        <v>92</v>
      </c>
      <c r="G37" s="90"/>
      <c r="H37" s="58"/>
      <c r="I37" s="90"/>
      <c r="J37" s="58"/>
      <c r="K37" s="36"/>
      <c r="L37" s="55"/>
      <c r="M37" s="97"/>
      <c r="N37" s="55"/>
      <c r="O37" s="93">
        <f t="shared" si="2"/>
        <v>0</v>
      </c>
      <c r="P37" s="81">
        <f t="shared" si="1"/>
        <v>0</v>
      </c>
    </row>
    <row r="38" spans="1:16" x14ac:dyDescent="0.2">
      <c r="A38" s="42">
        <f t="shared" si="0"/>
        <v>0</v>
      </c>
      <c r="B38" s="42"/>
      <c r="C38" s="42"/>
      <c r="D38" s="38"/>
      <c r="E38" s="96"/>
      <c r="F38" s="43" t="s">
        <v>93</v>
      </c>
      <c r="G38" s="90"/>
      <c r="H38" s="58"/>
      <c r="I38" s="90"/>
      <c r="J38" s="58"/>
      <c r="K38" s="36"/>
      <c r="L38" s="55"/>
      <c r="M38" s="97"/>
      <c r="N38" s="55"/>
      <c r="O38" s="93">
        <f t="shared" si="2"/>
        <v>0</v>
      </c>
      <c r="P38" s="81">
        <f t="shared" si="1"/>
        <v>0</v>
      </c>
    </row>
    <row r="39" spans="1:16" x14ac:dyDescent="0.2">
      <c r="A39" s="42">
        <f t="shared" si="0"/>
        <v>0</v>
      </c>
      <c r="B39" s="42"/>
      <c r="C39" s="42"/>
      <c r="D39" s="38"/>
      <c r="E39" s="96"/>
      <c r="F39" s="43" t="s">
        <v>94</v>
      </c>
      <c r="G39" s="90"/>
      <c r="H39" s="58"/>
      <c r="I39" s="90"/>
      <c r="J39" s="58"/>
      <c r="K39" s="36"/>
      <c r="L39" s="55"/>
      <c r="M39" s="97"/>
      <c r="N39" s="55"/>
      <c r="O39" s="93">
        <f t="shared" si="2"/>
        <v>0</v>
      </c>
      <c r="P39" s="81">
        <f t="shared" si="1"/>
        <v>0</v>
      </c>
    </row>
    <row r="40" spans="1:16" x14ac:dyDescent="0.2">
      <c r="A40" s="42">
        <f t="shared" si="0"/>
        <v>0</v>
      </c>
      <c r="B40" s="42"/>
      <c r="C40" s="42"/>
      <c r="D40" s="38"/>
      <c r="E40" s="96"/>
      <c r="F40" s="43" t="s">
        <v>7</v>
      </c>
      <c r="G40" s="90"/>
      <c r="H40" s="58"/>
      <c r="I40" s="90"/>
      <c r="J40" s="58"/>
      <c r="K40" s="36"/>
      <c r="L40" s="55"/>
      <c r="M40" s="97"/>
      <c r="N40" s="55"/>
      <c r="O40" s="93">
        <f t="shared" si="2"/>
        <v>0</v>
      </c>
      <c r="P40" s="81">
        <f t="shared" si="1"/>
        <v>0</v>
      </c>
    </row>
    <row r="41" spans="1:16" x14ac:dyDescent="0.2">
      <c r="A41" s="42">
        <f t="shared" si="0"/>
        <v>0</v>
      </c>
      <c r="B41" s="42"/>
      <c r="C41" s="42"/>
      <c r="D41" s="38"/>
      <c r="E41" s="96"/>
      <c r="F41" s="43" t="s">
        <v>92</v>
      </c>
      <c r="G41" s="90"/>
      <c r="H41" s="58"/>
      <c r="I41" s="90"/>
      <c r="J41" s="58"/>
      <c r="K41" s="36"/>
      <c r="L41" s="55"/>
      <c r="M41" s="97"/>
      <c r="N41" s="55"/>
      <c r="O41" s="93">
        <f t="shared" si="2"/>
        <v>0</v>
      </c>
      <c r="P41" s="81">
        <f t="shared" si="1"/>
        <v>0</v>
      </c>
    </row>
    <row r="42" spans="1:16" x14ac:dyDescent="0.2">
      <c r="A42" s="42">
        <f t="shared" si="0"/>
        <v>0</v>
      </c>
      <c r="B42" s="42"/>
      <c r="C42" s="42"/>
      <c r="D42" s="38"/>
      <c r="E42" s="96"/>
      <c r="F42" s="43" t="s">
        <v>93</v>
      </c>
      <c r="G42" s="90"/>
      <c r="H42" s="58"/>
      <c r="I42" s="90"/>
      <c r="J42" s="58"/>
      <c r="K42" s="36"/>
      <c r="L42" s="55"/>
      <c r="M42" s="97"/>
      <c r="N42" s="55"/>
      <c r="O42" s="93">
        <f t="shared" si="2"/>
        <v>0</v>
      </c>
      <c r="P42" s="81">
        <f t="shared" si="1"/>
        <v>0</v>
      </c>
    </row>
    <row r="43" spans="1:16" x14ac:dyDescent="0.2">
      <c r="A43" s="42">
        <f t="shared" si="0"/>
        <v>0</v>
      </c>
      <c r="B43" s="42"/>
      <c r="C43" s="42"/>
      <c r="D43" s="38"/>
      <c r="E43" s="96"/>
      <c r="F43" s="43" t="s">
        <v>94</v>
      </c>
      <c r="G43" s="90"/>
      <c r="H43" s="58"/>
      <c r="I43" s="90"/>
      <c r="J43" s="58"/>
      <c r="K43" s="36"/>
      <c r="L43" s="55"/>
      <c r="M43" s="97"/>
      <c r="N43" s="55"/>
      <c r="O43" s="93">
        <f t="shared" si="2"/>
        <v>0</v>
      </c>
      <c r="P43" s="81">
        <f t="shared" si="1"/>
        <v>0</v>
      </c>
    </row>
    <row r="44" spans="1:16" x14ac:dyDescent="0.2">
      <c r="A44" s="42">
        <f t="shared" si="0"/>
        <v>0</v>
      </c>
      <c r="B44" s="42"/>
      <c r="C44" s="42"/>
      <c r="D44" s="38"/>
      <c r="E44" s="96"/>
      <c r="F44" s="43" t="s">
        <v>7</v>
      </c>
      <c r="G44" s="90"/>
      <c r="H44" s="58"/>
      <c r="I44" s="90"/>
      <c r="J44" s="58"/>
      <c r="K44" s="36"/>
      <c r="L44" s="55"/>
      <c r="M44" s="97"/>
      <c r="N44" s="55"/>
      <c r="O44" s="93">
        <f t="shared" si="2"/>
        <v>0</v>
      </c>
      <c r="P44" s="81">
        <f t="shared" si="1"/>
        <v>0</v>
      </c>
    </row>
    <row r="45" spans="1:16" x14ac:dyDescent="0.2">
      <c r="A45" s="42">
        <f t="shared" si="0"/>
        <v>0</v>
      </c>
      <c r="B45" s="42"/>
      <c r="C45" s="42"/>
      <c r="D45" s="38"/>
      <c r="E45" s="96"/>
      <c r="F45" s="43" t="s">
        <v>92</v>
      </c>
      <c r="G45" s="90"/>
      <c r="H45" s="58"/>
      <c r="I45" s="90"/>
      <c r="J45" s="58"/>
      <c r="K45" s="36"/>
      <c r="L45" s="55"/>
      <c r="M45" s="97"/>
      <c r="N45" s="55"/>
      <c r="O45" s="93">
        <f t="shared" si="2"/>
        <v>0</v>
      </c>
      <c r="P45" s="81">
        <f t="shared" si="1"/>
        <v>0</v>
      </c>
    </row>
    <row r="46" spans="1:16" x14ac:dyDescent="0.2">
      <c r="A46" s="42">
        <f t="shared" si="0"/>
        <v>0</v>
      </c>
      <c r="B46" s="42"/>
      <c r="C46" s="42"/>
      <c r="D46" s="38"/>
      <c r="E46" s="96"/>
      <c r="F46" s="43" t="s">
        <v>93</v>
      </c>
      <c r="G46" s="90"/>
      <c r="H46" s="58"/>
      <c r="I46" s="90"/>
      <c r="J46" s="58"/>
      <c r="K46" s="36"/>
      <c r="L46" s="55"/>
      <c r="M46" s="97"/>
      <c r="N46" s="55"/>
      <c r="O46" s="93">
        <f t="shared" si="2"/>
        <v>0</v>
      </c>
      <c r="P46" s="81">
        <f t="shared" si="1"/>
        <v>0</v>
      </c>
    </row>
    <row r="47" spans="1:16" x14ac:dyDescent="0.2">
      <c r="A47" s="42">
        <f t="shared" si="0"/>
        <v>0</v>
      </c>
      <c r="B47" s="42"/>
      <c r="C47" s="42"/>
      <c r="D47" s="38"/>
      <c r="E47" s="96"/>
      <c r="F47" s="43" t="s">
        <v>94</v>
      </c>
      <c r="G47" s="90"/>
      <c r="H47" s="58"/>
      <c r="I47" s="90"/>
      <c r="J47" s="58"/>
      <c r="K47" s="36"/>
      <c r="L47" s="55"/>
      <c r="M47" s="97"/>
      <c r="N47" s="55"/>
      <c r="O47" s="93">
        <f t="shared" si="2"/>
        <v>0</v>
      </c>
      <c r="P47" s="81">
        <f t="shared" si="1"/>
        <v>0</v>
      </c>
    </row>
    <row r="48" spans="1:16" x14ac:dyDescent="0.2">
      <c r="A48" s="42">
        <f t="shared" si="0"/>
        <v>0</v>
      </c>
      <c r="B48" s="42"/>
      <c r="C48" s="42"/>
      <c r="D48" s="38"/>
      <c r="E48" s="96"/>
      <c r="F48" s="43" t="s">
        <v>7</v>
      </c>
      <c r="G48" s="90"/>
      <c r="H48" s="58"/>
      <c r="I48" s="90"/>
      <c r="J48" s="58"/>
      <c r="K48" s="36"/>
      <c r="L48" s="55"/>
      <c r="M48" s="97"/>
      <c r="N48" s="55"/>
      <c r="O48" s="93">
        <f t="shared" si="2"/>
        <v>0</v>
      </c>
      <c r="P48" s="81">
        <f t="shared" si="1"/>
        <v>0</v>
      </c>
    </row>
    <row r="49" spans="1:16" x14ac:dyDescent="0.2">
      <c r="A49" s="42">
        <f t="shared" si="0"/>
        <v>0</v>
      </c>
      <c r="B49" s="42"/>
      <c r="C49" s="42"/>
      <c r="D49" s="38"/>
      <c r="E49" s="96"/>
      <c r="F49" s="43" t="s">
        <v>92</v>
      </c>
      <c r="G49" s="90"/>
      <c r="H49" s="58"/>
      <c r="I49" s="90"/>
      <c r="J49" s="58"/>
      <c r="K49" s="36"/>
      <c r="L49" s="55"/>
      <c r="M49" s="97"/>
      <c r="N49" s="55"/>
      <c r="O49" s="93">
        <f t="shared" si="2"/>
        <v>0</v>
      </c>
      <c r="P49" s="81">
        <f t="shared" si="1"/>
        <v>0</v>
      </c>
    </row>
    <row r="50" spans="1:16" x14ac:dyDescent="0.2">
      <c r="A50" s="42">
        <f t="shared" si="0"/>
        <v>0</v>
      </c>
      <c r="B50" s="42"/>
      <c r="C50" s="42"/>
      <c r="D50" s="38"/>
      <c r="E50" s="96"/>
      <c r="F50" s="43" t="s">
        <v>93</v>
      </c>
      <c r="G50" s="90"/>
      <c r="H50" s="58"/>
      <c r="I50" s="90"/>
      <c r="J50" s="58"/>
      <c r="K50" s="36"/>
      <c r="L50" s="55"/>
      <c r="M50" s="97"/>
      <c r="N50" s="55"/>
      <c r="O50" s="93">
        <f t="shared" si="2"/>
        <v>0</v>
      </c>
      <c r="P50" s="81">
        <f t="shared" si="1"/>
        <v>0</v>
      </c>
    </row>
    <row r="51" spans="1:16" x14ac:dyDescent="0.2">
      <c r="A51" s="42">
        <f t="shared" si="0"/>
        <v>0</v>
      </c>
      <c r="B51" s="42"/>
      <c r="C51" s="42"/>
      <c r="D51" s="38"/>
      <c r="E51" s="96"/>
      <c r="F51" s="43" t="s">
        <v>94</v>
      </c>
      <c r="G51" s="90"/>
      <c r="H51" s="58"/>
      <c r="I51" s="90"/>
      <c r="J51" s="58"/>
      <c r="K51" s="36"/>
      <c r="L51" s="55"/>
      <c r="M51" s="97"/>
      <c r="N51" s="55"/>
      <c r="O51" s="93">
        <f t="shared" si="2"/>
        <v>0</v>
      </c>
      <c r="P51" s="81">
        <f t="shared" si="1"/>
        <v>0</v>
      </c>
    </row>
    <row r="52" spans="1:16" x14ac:dyDescent="0.2">
      <c r="A52" s="42">
        <f t="shared" si="0"/>
        <v>0</v>
      </c>
      <c r="B52" s="42"/>
      <c r="C52" s="42"/>
      <c r="D52" s="38"/>
      <c r="E52" s="96"/>
      <c r="F52" s="43" t="s">
        <v>7</v>
      </c>
      <c r="G52" s="90"/>
      <c r="H52" s="58"/>
      <c r="I52" s="90"/>
      <c r="J52" s="58"/>
      <c r="K52" s="36"/>
      <c r="L52" s="55"/>
      <c r="M52" s="97"/>
      <c r="N52" s="55"/>
      <c r="O52" s="93">
        <f t="shared" si="2"/>
        <v>0</v>
      </c>
      <c r="P52" s="81">
        <f t="shared" si="1"/>
        <v>0</v>
      </c>
    </row>
    <row r="53" spans="1:16" x14ac:dyDescent="0.2">
      <c r="A53" s="42">
        <f t="shared" si="0"/>
        <v>0</v>
      </c>
      <c r="B53" s="42"/>
      <c r="C53" s="42"/>
      <c r="D53" s="38"/>
      <c r="E53" s="96"/>
      <c r="F53" s="43" t="s">
        <v>92</v>
      </c>
      <c r="G53" s="90"/>
      <c r="H53" s="58"/>
      <c r="I53" s="90"/>
      <c r="J53" s="58"/>
      <c r="K53" s="36"/>
      <c r="L53" s="55"/>
      <c r="M53" s="97"/>
      <c r="N53" s="55"/>
      <c r="O53" s="93">
        <f t="shared" si="2"/>
        <v>0</v>
      </c>
      <c r="P53" s="81">
        <f t="shared" si="1"/>
        <v>0</v>
      </c>
    </row>
    <row r="54" spans="1:16" x14ac:dyDescent="0.2">
      <c r="A54" s="42">
        <f t="shared" si="0"/>
        <v>0</v>
      </c>
      <c r="B54" s="42"/>
      <c r="C54" s="42"/>
      <c r="D54" s="38"/>
      <c r="E54" s="96"/>
      <c r="F54" s="43" t="s">
        <v>93</v>
      </c>
      <c r="G54" s="90"/>
      <c r="H54" s="58"/>
      <c r="I54" s="90"/>
      <c r="J54" s="58"/>
      <c r="K54" s="36"/>
      <c r="L54" s="55"/>
      <c r="M54" s="97"/>
      <c r="N54" s="55"/>
      <c r="O54" s="93">
        <f t="shared" si="2"/>
        <v>0</v>
      </c>
      <c r="P54" s="81">
        <f t="shared" si="1"/>
        <v>0</v>
      </c>
    </row>
    <row r="55" spans="1:16" x14ac:dyDescent="0.2">
      <c r="A55" s="42">
        <f t="shared" si="0"/>
        <v>0</v>
      </c>
      <c r="B55" s="42"/>
      <c r="C55" s="42"/>
      <c r="D55" s="38"/>
      <c r="E55" s="96"/>
      <c r="F55" s="43" t="s">
        <v>94</v>
      </c>
      <c r="G55" s="90"/>
      <c r="H55" s="58"/>
      <c r="I55" s="90"/>
      <c r="J55" s="58"/>
      <c r="K55" s="36"/>
      <c r="L55" s="55"/>
      <c r="M55" s="97"/>
      <c r="N55" s="55"/>
      <c r="O55" s="93">
        <f t="shared" si="2"/>
        <v>0</v>
      </c>
      <c r="P55" s="81">
        <f t="shared" si="1"/>
        <v>0</v>
      </c>
    </row>
    <row r="56" spans="1:16" x14ac:dyDescent="0.2">
      <c r="A56" s="42">
        <f t="shared" si="0"/>
        <v>0</v>
      </c>
      <c r="B56" s="42"/>
      <c r="C56" s="42"/>
      <c r="D56" s="38"/>
      <c r="E56" s="96"/>
      <c r="F56" s="43" t="s">
        <v>7</v>
      </c>
      <c r="G56" s="90"/>
      <c r="H56" s="58"/>
      <c r="I56" s="90"/>
      <c r="J56" s="58"/>
      <c r="K56" s="36"/>
      <c r="L56" s="55"/>
      <c r="M56" s="97"/>
      <c r="N56" s="55"/>
      <c r="O56" s="93">
        <f t="shared" si="2"/>
        <v>0</v>
      </c>
      <c r="P56" s="81">
        <f t="shared" si="1"/>
        <v>0</v>
      </c>
    </row>
    <row r="57" spans="1:16" x14ac:dyDescent="0.2">
      <c r="A57" s="42">
        <f t="shared" si="0"/>
        <v>0</v>
      </c>
      <c r="B57" s="42"/>
      <c r="C57" s="42"/>
      <c r="D57" s="38"/>
      <c r="E57" s="96"/>
      <c r="F57" s="43" t="s">
        <v>92</v>
      </c>
      <c r="G57" s="90"/>
      <c r="H57" s="58"/>
      <c r="I57" s="90"/>
      <c r="J57" s="58"/>
      <c r="K57" s="36"/>
      <c r="L57" s="55"/>
      <c r="M57" s="97"/>
      <c r="N57" s="55"/>
      <c r="O57" s="93">
        <f t="shared" si="2"/>
        <v>0</v>
      </c>
      <c r="P57" s="81">
        <f t="shared" si="1"/>
        <v>0</v>
      </c>
    </row>
    <row r="58" spans="1:16" x14ac:dyDescent="0.2">
      <c r="A58" s="42">
        <f t="shared" si="0"/>
        <v>0</v>
      </c>
      <c r="B58" s="42"/>
      <c r="C58" s="42"/>
      <c r="D58" s="38"/>
      <c r="E58" s="96"/>
      <c r="F58" s="43" t="s">
        <v>93</v>
      </c>
      <c r="G58" s="90"/>
      <c r="H58" s="58"/>
      <c r="I58" s="90"/>
      <c r="J58" s="58"/>
      <c r="K58" s="36"/>
      <c r="L58" s="55"/>
      <c r="M58" s="97"/>
      <c r="N58" s="55"/>
      <c r="O58" s="93">
        <f t="shared" si="2"/>
        <v>0</v>
      </c>
      <c r="P58" s="81">
        <f t="shared" si="1"/>
        <v>0</v>
      </c>
    </row>
    <row r="59" spans="1:16" x14ac:dyDescent="0.2">
      <c r="A59" s="42">
        <f t="shared" si="0"/>
        <v>0</v>
      </c>
      <c r="B59" s="42"/>
      <c r="C59" s="42"/>
      <c r="D59" s="38"/>
      <c r="E59" s="96"/>
      <c r="F59" s="43" t="s">
        <v>94</v>
      </c>
      <c r="G59" s="90"/>
      <c r="H59" s="58"/>
      <c r="I59" s="90"/>
      <c r="J59" s="58"/>
      <c r="K59" s="36"/>
      <c r="L59" s="55"/>
      <c r="M59" s="97"/>
      <c r="N59" s="55"/>
      <c r="O59" s="93">
        <f t="shared" si="2"/>
        <v>0</v>
      </c>
      <c r="P59" s="81">
        <f t="shared" si="1"/>
        <v>0</v>
      </c>
    </row>
    <row r="60" spans="1:16" x14ac:dyDescent="0.2">
      <c r="A60" s="42">
        <f t="shared" si="0"/>
        <v>0</v>
      </c>
      <c r="B60" s="42"/>
      <c r="C60" s="42"/>
      <c r="D60" s="38"/>
      <c r="E60" s="96"/>
      <c r="F60" s="43" t="s">
        <v>7</v>
      </c>
      <c r="G60" s="90"/>
      <c r="H60" s="58"/>
      <c r="I60" s="90"/>
      <c r="J60" s="58"/>
      <c r="K60" s="36"/>
      <c r="L60" s="55"/>
      <c r="M60" s="97"/>
      <c r="N60" s="55"/>
      <c r="O60" s="93">
        <f t="shared" si="2"/>
        <v>0</v>
      </c>
      <c r="P60" s="81">
        <f t="shared" si="1"/>
        <v>0</v>
      </c>
    </row>
    <row r="61" spans="1:16" x14ac:dyDescent="0.2">
      <c r="A61" s="42">
        <f t="shared" si="0"/>
        <v>0</v>
      </c>
      <c r="B61" s="42"/>
      <c r="C61" s="42"/>
      <c r="D61" s="38"/>
      <c r="E61" s="96"/>
      <c r="F61" s="43" t="s">
        <v>92</v>
      </c>
      <c r="G61" s="90"/>
      <c r="H61" s="58"/>
      <c r="I61" s="90"/>
      <c r="J61" s="58"/>
      <c r="K61" s="36"/>
      <c r="L61" s="55"/>
      <c r="M61" s="97"/>
      <c r="N61" s="55"/>
      <c r="O61" s="93">
        <f t="shared" si="2"/>
        <v>0</v>
      </c>
      <c r="P61" s="81">
        <f t="shared" si="1"/>
        <v>0</v>
      </c>
    </row>
    <row r="62" spans="1:16" x14ac:dyDescent="0.2">
      <c r="A62" s="42">
        <f t="shared" si="0"/>
        <v>0</v>
      </c>
      <c r="B62" s="42"/>
      <c r="C62" s="42"/>
      <c r="D62" s="38"/>
      <c r="E62" s="96"/>
      <c r="F62" s="43" t="s">
        <v>93</v>
      </c>
      <c r="G62" s="90"/>
      <c r="H62" s="58"/>
      <c r="I62" s="90"/>
      <c r="J62" s="58"/>
      <c r="K62" s="36"/>
      <c r="L62" s="55"/>
      <c r="M62" s="97"/>
      <c r="N62" s="55"/>
      <c r="O62" s="93">
        <f t="shared" si="2"/>
        <v>0</v>
      </c>
      <c r="P62" s="81">
        <f t="shared" si="1"/>
        <v>0</v>
      </c>
    </row>
    <row r="63" spans="1:16" x14ac:dyDescent="0.2">
      <c r="A63" s="42">
        <f t="shared" si="0"/>
        <v>0</v>
      </c>
      <c r="B63" s="42"/>
      <c r="C63" s="42"/>
      <c r="D63" s="38"/>
      <c r="E63" s="96"/>
      <c r="F63" s="43" t="s">
        <v>94</v>
      </c>
      <c r="G63" s="90"/>
      <c r="H63" s="58"/>
      <c r="I63" s="90"/>
      <c r="J63" s="58"/>
      <c r="K63" s="36"/>
      <c r="L63" s="55"/>
      <c r="M63" s="97"/>
      <c r="N63" s="55"/>
      <c r="O63" s="93">
        <f t="shared" si="2"/>
        <v>0</v>
      </c>
      <c r="P63" s="81">
        <f t="shared" si="1"/>
        <v>0</v>
      </c>
    </row>
    <row r="64" spans="1:16" x14ac:dyDescent="0.2">
      <c r="A64" s="42">
        <f t="shared" si="0"/>
        <v>0</v>
      </c>
      <c r="B64" s="42"/>
      <c r="C64" s="42"/>
      <c r="D64" s="38"/>
      <c r="E64" s="96"/>
      <c r="F64" s="43" t="s">
        <v>7</v>
      </c>
      <c r="G64" s="90"/>
      <c r="H64" s="58"/>
      <c r="I64" s="90"/>
      <c r="J64" s="58"/>
      <c r="K64" s="36"/>
      <c r="L64" s="55"/>
      <c r="M64" s="97"/>
      <c r="N64" s="55"/>
      <c r="O64" s="93">
        <f t="shared" si="2"/>
        <v>0</v>
      </c>
      <c r="P64" s="81">
        <f t="shared" si="1"/>
        <v>0</v>
      </c>
    </row>
    <row r="65" spans="1:16" x14ac:dyDescent="0.2">
      <c r="A65" s="42">
        <f t="shared" si="0"/>
        <v>0</v>
      </c>
      <c r="B65" s="42"/>
      <c r="C65" s="42"/>
      <c r="D65" s="38"/>
      <c r="E65" s="96"/>
      <c r="F65" s="43" t="s">
        <v>92</v>
      </c>
      <c r="G65" s="90"/>
      <c r="H65" s="58"/>
      <c r="I65" s="90"/>
      <c r="J65" s="58"/>
      <c r="K65" s="36"/>
      <c r="L65" s="55"/>
      <c r="M65" s="97"/>
      <c r="N65" s="55"/>
      <c r="O65" s="93">
        <f t="shared" si="2"/>
        <v>0</v>
      </c>
      <c r="P65" s="81">
        <f t="shared" si="1"/>
        <v>0</v>
      </c>
    </row>
    <row r="66" spans="1:16" x14ac:dyDescent="0.2">
      <c r="A66" s="42">
        <f t="shared" si="0"/>
        <v>0</v>
      </c>
      <c r="B66" s="42"/>
      <c r="C66" s="42"/>
      <c r="D66" s="38"/>
      <c r="E66" s="96"/>
      <c r="F66" s="43" t="s">
        <v>93</v>
      </c>
      <c r="G66" s="90"/>
      <c r="H66" s="58"/>
      <c r="I66" s="90"/>
      <c r="J66" s="58"/>
      <c r="K66" s="36"/>
      <c r="L66" s="55"/>
      <c r="M66" s="97"/>
      <c r="N66" s="55"/>
      <c r="O66" s="93">
        <f t="shared" si="2"/>
        <v>0</v>
      </c>
      <c r="P66" s="81">
        <f t="shared" si="1"/>
        <v>0</v>
      </c>
    </row>
    <row r="67" spans="1:16" x14ac:dyDescent="0.2">
      <c r="A67" s="42">
        <f t="shared" si="0"/>
        <v>0</v>
      </c>
      <c r="B67" s="42"/>
      <c r="C67" s="42"/>
      <c r="D67" s="38"/>
      <c r="E67" s="96"/>
      <c r="F67" s="43" t="s">
        <v>94</v>
      </c>
      <c r="G67" s="90"/>
      <c r="H67" s="58"/>
      <c r="I67" s="90"/>
      <c r="J67" s="58"/>
      <c r="K67" s="36"/>
      <c r="L67" s="55"/>
      <c r="M67" s="97"/>
      <c r="N67" s="55"/>
      <c r="O67" s="93">
        <f t="shared" si="2"/>
        <v>0</v>
      </c>
      <c r="P67" s="81">
        <f t="shared" si="1"/>
        <v>0</v>
      </c>
    </row>
    <row r="68" spans="1:16" x14ac:dyDescent="0.2">
      <c r="A68" s="42">
        <f t="shared" si="0"/>
        <v>0</v>
      </c>
      <c r="B68" s="42"/>
      <c r="C68" s="42"/>
      <c r="D68" s="38"/>
      <c r="E68" s="96"/>
      <c r="F68" s="43" t="s">
        <v>7</v>
      </c>
      <c r="G68" s="90"/>
      <c r="H68" s="58"/>
      <c r="I68" s="90"/>
      <c r="J68" s="58"/>
      <c r="K68" s="36"/>
      <c r="L68" s="55"/>
      <c r="M68" s="97"/>
      <c r="N68" s="55"/>
      <c r="O68" s="93">
        <f t="shared" si="2"/>
        <v>0</v>
      </c>
      <c r="P68" s="81">
        <f t="shared" si="1"/>
        <v>0</v>
      </c>
    </row>
    <row r="69" spans="1:16" x14ac:dyDescent="0.2">
      <c r="A69" s="42">
        <f t="shared" ref="A69:A132" si="3">+$A$3</f>
        <v>0</v>
      </c>
      <c r="B69" s="42"/>
      <c r="C69" s="42"/>
      <c r="D69" s="38"/>
      <c r="E69" s="96"/>
      <c r="F69" s="43" t="s">
        <v>92</v>
      </c>
      <c r="G69" s="90"/>
      <c r="H69" s="58"/>
      <c r="I69" s="90"/>
      <c r="J69" s="58"/>
      <c r="K69" s="36"/>
      <c r="L69" s="55"/>
      <c r="M69" s="97"/>
      <c r="N69" s="55"/>
      <c r="O69" s="93">
        <f t="shared" si="2"/>
        <v>0</v>
      </c>
      <c r="P69" s="81">
        <f t="shared" si="1"/>
        <v>0</v>
      </c>
    </row>
    <row r="70" spans="1:16" x14ac:dyDescent="0.2">
      <c r="A70" s="42">
        <f t="shared" si="3"/>
        <v>0</v>
      </c>
      <c r="B70" s="42"/>
      <c r="C70" s="42"/>
      <c r="D70" s="38"/>
      <c r="E70" s="96"/>
      <c r="F70" s="43" t="s">
        <v>93</v>
      </c>
      <c r="G70" s="90"/>
      <c r="H70" s="58"/>
      <c r="I70" s="90"/>
      <c r="J70" s="58"/>
      <c r="K70" s="36"/>
      <c r="L70" s="55"/>
      <c r="M70" s="97"/>
      <c r="N70" s="55"/>
      <c r="O70" s="93">
        <f t="shared" si="2"/>
        <v>0</v>
      </c>
      <c r="P70" s="81">
        <f t="shared" ref="P70:P133" si="4">+(G70*H70)+(K70*L70)+N70+(I70*J70)</f>
        <v>0</v>
      </c>
    </row>
    <row r="71" spans="1:16" x14ac:dyDescent="0.2">
      <c r="A71" s="42">
        <f t="shared" si="3"/>
        <v>0</v>
      </c>
      <c r="B71" s="42"/>
      <c r="C71" s="42"/>
      <c r="D71" s="38"/>
      <c r="E71" s="96"/>
      <c r="F71" s="43" t="s">
        <v>94</v>
      </c>
      <c r="G71" s="90"/>
      <c r="H71" s="58"/>
      <c r="I71" s="90"/>
      <c r="J71" s="58"/>
      <c r="K71" s="36"/>
      <c r="L71" s="55"/>
      <c r="M71" s="97"/>
      <c r="N71" s="55"/>
      <c r="O71" s="93">
        <f t="shared" si="2"/>
        <v>0</v>
      </c>
      <c r="P71" s="81">
        <f t="shared" si="4"/>
        <v>0</v>
      </c>
    </row>
    <row r="72" spans="1:16" x14ac:dyDescent="0.2">
      <c r="A72" s="42">
        <f t="shared" si="3"/>
        <v>0</v>
      </c>
      <c r="B72" s="42"/>
      <c r="C72" s="42"/>
      <c r="D72" s="38"/>
      <c r="E72" s="96"/>
      <c r="F72" s="43" t="s">
        <v>7</v>
      </c>
      <c r="G72" s="90"/>
      <c r="H72" s="58"/>
      <c r="I72" s="90"/>
      <c r="J72" s="58"/>
      <c r="K72" s="36"/>
      <c r="L72" s="55"/>
      <c r="M72" s="97"/>
      <c r="N72" s="55"/>
      <c r="O72" s="93">
        <f t="shared" ref="O72:O135" si="5">G72+(I72/1000)+(M72)+((K72*18)/1000)</f>
        <v>0</v>
      </c>
      <c r="P72" s="81">
        <f t="shared" si="4"/>
        <v>0</v>
      </c>
    </row>
    <row r="73" spans="1:16" x14ac:dyDescent="0.2">
      <c r="A73" s="42">
        <f t="shared" si="3"/>
        <v>0</v>
      </c>
      <c r="B73" s="42"/>
      <c r="C73" s="42"/>
      <c r="D73" s="38"/>
      <c r="E73" s="96"/>
      <c r="F73" s="43" t="s">
        <v>92</v>
      </c>
      <c r="G73" s="90"/>
      <c r="H73" s="58"/>
      <c r="I73" s="90"/>
      <c r="J73" s="58"/>
      <c r="K73" s="36"/>
      <c r="L73" s="55"/>
      <c r="M73" s="97"/>
      <c r="N73" s="55"/>
      <c r="O73" s="93">
        <f t="shared" si="5"/>
        <v>0</v>
      </c>
      <c r="P73" s="81">
        <f t="shared" si="4"/>
        <v>0</v>
      </c>
    </row>
    <row r="74" spans="1:16" x14ac:dyDescent="0.2">
      <c r="A74" s="42">
        <f t="shared" si="3"/>
        <v>0</v>
      </c>
      <c r="B74" s="42"/>
      <c r="C74" s="42"/>
      <c r="D74" s="38"/>
      <c r="E74" s="96"/>
      <c r="F74" s="43" t="s">
        <v>93</v>
      </c>
      <c r="G74" s="90"/>
      <c r="H74" s="58"/>
      <c r="I74" s="90"/>
      <c r="J74" s="58"/>
      <c r="K74" s="36"/>
      <c r="L74" s="55"/>
      <c r="M74" s="97"/>
      <c r="N74" s="55"/>
      <c r="O74" s="93">
        <f t="shared" si="5"/>
        <v>0</v>
      </c>
      <c r="P74" s="81">
        <f t="shared" si="4"/>
        <v>0</v>
      </c>
    </row>
    <row r="75" spans="1:16" x14ac:dyDescent="0.2">
      <c r="A75" s="42">
        <f t="shared" si="3"/>
        <v>0</v>
      </c>
      <c r="B75" s="42"/>
      <c r="C75" s="42"/>
      <c r="D75" s="38"/>
      <c r="E75" s="96"/>
      <c r="F75" s="43" t="s">
        <v>94</v>
      </c>
      <c r="G75" s="90"/>
      <c r="H75" s="58"/>
      <c r="I75" s="90"/>
      <c r="J75" s="58"/>
      <c r="K75" s="36"/>
      <c r="L75" s="55"/>
      <c r="M75" s="97"/>
      <c r="N75" s="55"/>
      <c r="O75" s="93">
        <f t="shared" si="5"/>
        <v>0</v>
      </c>
      <c r="P75" s="81">
        <f t="shared" si="4"/>
        <v>0</v>
      </c>
    </row>
    <row r="76" spans="1:16" x14ac:dyDescent="0.2">
      <c r="A76" s="42">
        <f t="shared" si="3"/>
        <v>0</v>
      </c>
      <c r="B76" s="42"/>
      <c r="C76" s="42"/>
      <c r="D76" s="38"/>
      <c r="E76" s="96"/>
      <c r="F76" s="43" t="s">
        <v>7</v>
      </c>
      <c r="G76" s="90"/>
      <c r="H76" s="58"/>
      <c r="I76" s="90"/>
      <c r="J76" s="58"/>
      <c r="K76" s="36"/>
      <c r="L76" s="55"/>
      <c r="M76" s="97"/>
      <c r="N76" s="55"/>
      <c r="O76" s="93">
        <f t="shared" si="5"/>
        <v>0</v>
      </c>
      <c r="P76" s="81">
        <f t="shared" si="4"/>
        <v>0</v>
      </c>
    </row>
    <row r="77" spans="1:16" x14ac:dyDescent="0.2">
      <c r="A77" s="42">
        <f t="shared" si="3"/>
        <v>0</v>
      </c>
      <c r="B77" s="42"/>
      <c r="C77" s="42"/>
      <c r="D77" s="38"/>
      <c r="E77" s="96"/>
      <c r="F77" s="43" t="s">
        <v>92</v>
      </c>
      <c r="G77" s="90"/>
      <c r="H77" s="58"/>
      <c r="I77" s="90"/>
      <c r="J77" s="58"/>
      <c r="K77" s="36"/>
      <c r="L77" s="55"/>
      <c r="M77" s="97"/>
      <c r="N77" s="55"/>
      <c r="O77" s="93">
        <f t="shared" si="5"/>
        <v>0</v>
      </c>
      <c r="P77" s="81">
        <f t="shared" si="4"/>
        <v>0</v>
      </c>
    </row>
    <row r="78" spans="1:16" x14ac:dyDescent="0.2">
      <c r="A78" s="42">
        <f t="shared" si="3"/>
        <v>0</v>
      </c>
      <c r="B78" s="42"/>
      <c r="C78" s="42"/>
      <c r="D78" s="38"/>
      <c r="E78" s="96"/>
      <c r="F78" s="43" t="s">
        <v>93</v>
      </c>
      <c r="G78" s="90"/>
      <c r="H78" s="58"/>
      <c r="I78" s="90"/>
      <c r="J78" s="58"/>
      <c r="K78" s="36"/>
      <c r="L78" s="55"/>
      <c r="M78" s="97"/>
      <c r="N78" s="55"/>
      <c r="O78" s="93">
        <f t="shared" si="5"/>
        <v>0</v>
      </c>
      <c r="P78" s="81">
        <f t="shared" si="4"/>
        <v>0</v>
      </c>
    </row>
    <row r="79" spans="1:16" x14ac:dyDescent="0.2">
      <c r="A79" s="42">
        <f t="shared" si="3"/>
        <v>0</v>
      </c>
      <c r="B79" s="42"/>
      <c r="C79" s="42"/>
      <c r="D79" s="38"/>
      <c r="E79" s="96"/>
      <c r="F79" s="43" t="s">
        <v>94</v>
      </c>
      <c r="G79" s="90"/>
      <c r="H79" s="58"/>
      <c r="I79" s="90"/>
      <c r="J79" s="58"/>
      <c r="K79" s="36"/>
      <c r="L79" s="55"/>
      <c r="M79" s="97"/>
      <c r="N79" s="55"/>
      <c r="O79" s="93">
        <f t="shared" si="5"/>
        <v>0</v>
      </c>
      <c r="P79" s="81">
        <f t="shared" si="4"/>
        <v>0</v>
      </c>
    </row>
    <row r="80" spans="1:16" x14ac:dyDescent="0.2">
      <c r="A80" s="42">
        <f t="shared" si="3"/>
        <v>0</v>
      </c>
      <c r="B80" s="42"/>
      <c r="C80" s="42"/>
      <c r="D80" s="38"/>
      <c r="E80" s="96"/>
      <c r="F80" s="43" t="s">
        <v>7</v>
      </c>
      <c r="G80" s="90"/>
      <c r="H80" s="58"/>
      <c r="I80" s="90"/>
      <c r="J80" s="58"/>
      <c r="K80" s="36"/>
      <c r="L80" s="55"/>
      <c r="M80" s="97"/>
      <c r="N80" s="55"/>
      <c r="O80" s="93">
        <f t="shared" si="5"/>
        <v>0</v>
      </c>
      <c r="P80" s="81">
        <f t="shared" si="4"/>
        <v>0</v>
      </c>
    </row>
    <row r="81" spans="1:16" x14ac:dyDescent="0.2">
      <c r="A81" s="42">
        <f t="shared" si="3"/>
        <v>0</v>
      </c>
      <c r="B81" s="42"/>
      <c r="C81" s="42"/>
      <c r="D81" s="38"/>
      <c r="E81" s="96"/>
      <c r="F81" s="43" t="s">
        <v>92</v>
      </c>
      <c r="G81" s="90"/>
      <c r="H81" s="58"/>
      <c r="I81" s="90"/>
      <c r="J81" s="58"/>
      <c r="K81" s="36"/>
      <c r="L81" s="55"/>
      <c r="M81" s="97"/>
      <c r="N81" s="55"/>
      <c r="O81" s="93">
        <f t="shared" si="5"/>
        <v>0</v>
      </c>
      <c r="P81" s="81">
        <f t="shared" si="4"/>
        <v>0</v>
      </c>
    </row>
    <row r="82" spans="1:16" x14ac:dyDescent="0.2">
      <c r="A82" s="42">
        <f t="shared" si="3"/>
        <v>0</v>
      </c>
      <c r="B82" s="42"/>
      <c r="C82" s="42"/>
      <c r="D82" s="38"/>
      <c r="E82" s="96"/>
      <c r="F82" s="43" t="s">
        <v>93</v>
      </c>
      <c r="G82" s="90"/>
      <c r="H82" s="58"/>
      <c r="I82" s="90"/>
      <c r="J82" s="58"/>
      <c r="K82" s="36"/>
      <c r="L82" s="55"/>
      <c r="M82" s="97"/>
      <c r="N82" s="55"/>
      <c r="O82" s="93">
        <f t="shared" si="5"/>
        <v>0</v>
      </c>
      <c r="P82" s="81">
        <f t="shared" si="4"/>
        <v>0</v>
      </c>
    </row>
    <row r="83" spans="1:16" x14ac:dyDescent="0.2">
      <c r="A83" s="42">
        <f t="shared" si="3"/>
        <v>0</v>
      </c>
      <c r="B83" s="42"/>
      <c r="C83" s="42"/>
      <c r="D83" s="38"/>
      <c r="E83" s="96"/>
      <c r="F83" s="43" t="s">
        <v>94</v>
      </c>
      <c r="G83" s="90"/>
      <c r="H83" s="58"/>
      <c r="I83" s="90"/>
      <c r="J83" s="58"/>
      <c r="K83" s="36"/>
      <c r="L83" s="55"/>
      <c r="M83" s="97"/>
      <c r="N83" s="55"/>
      <c r="O83" s="93">
        <f t="shared" si="5"/>
        <v>0</v>
      </c>
      <c r="P83" s="81">
        <f t="shared" si="4"/>
        <v>0</v>
      </c>
    </row>
    <row r="84" spans="1:16" x14ac:dyDescent="0.2">
      <c r="A84" s="42">
        <f t="shared" si="3"/>
        <v>0</v>
      </c>
      <c r="B84" s="42"/>
      <c r="C84" s="42"/>
      <c r="D84" s="38"/>
      <c r="E84" s="96"/>
      <c r="F84" s="43" t="s">
        <v>7</v>
      </c>
      <c r="G84" s="90"/>
      <c r="H84" s="58"/>
      <c r="I84" s="90"/>
      <c r="J84" s="58"/>
      <c r="K84" s="36"/>
      <c r="L84" s="55"/>
      <c r="M84" s="97"/>
      <c r="N84" s="55"/>
      <c r="O84" s="93">
        <f t="shared" si="5"/>
        <v>0</v>
      </c>
      <c r="P84" s="81">
        <f t="shared" si="4"/>
        <v>0</v>
      </c>
    </row>
    <row r="85" spans="1:16" x14ac:dyDescent="0.2">
      <c r="A85" s="42">
        <f t="shared" si="3"/>
        <v>0</v>
      </c>
      <c r="B85" s="42"/>
      <c r="C85" s="42"/>
      <c r="D85" s="38"/>
      <c r="E85" s="96"/>
      <c r="F85" s="43" t="s">
        <v>92</v>
      </c>
      <c r="G85" s="90"/>
      <c r="H85" s="58"/>
      <c r="I85" s="90"/>
      <c r="J85" s="58"/>
      <c r="K85" s="36"/>
      <c r="L85" s="55"/>
      <c r="M85" s="97"/>
      <c r="N85" s="55"/>
      <c r="O85" s="93">
        <f t="shared" si="5"/>
        <v>0</v>
      </c>
      <c r="P85" s="81">
        <f t="shared" si="4"/>
        <v>0</v>
      </c>
    </row>
    <row r="86" spans="1:16" x14ac:dyDescent="0.2">
      <c r="A86" s="42">
        <f t="shared" si="3"/>
        <v>0</v>
      </c>
      <c r="B86" s="42"/>
      <c r="C86" s="42"/>
      <c r="D86" s="38"/>
      <c r="E86" s="96"/>
      <c r="F86" s="43" t="s">
        <v>93</v>
      </c>
      <c r="G86" s="90"/>
      <c r="H86" s="58"/>
      <c r="I86" s="90"/>
      <c r="J86" s="58"/>
      <c r="K86" s="36"/>
      <c r="L86" s="55"/>
      <c r="M86" s="97"/>
      <c r="N86" s="55"/>
      <c r="O86" s="93">
        <f t="shared" si="5"/>
        <v>0</v>
      </c>
      <c r="P86" s="81">
        <f t="shared" si="4"/>
        <v>0</v>
      </c>
    </row>
    <row r="87" spans="1:16" x14ac:dyDescent="0.2">
      <c r="A87" s="42">
        <f t="shared" si="3"/>
        <v>0</v>
      </c>
      <c r="B87" s="42"/>
      <c r="C87" s="42"/>
      <c r="D87" s="38"/>
      <c r="E87" s="96"/>
      <c r="F87" s="43" t="s">
        <v>94</v>
      </c>
      <c r="G87" s="90"/>
      <c r="H87" s="58"/>
      <c r="I87" s="90"/>
      <c r="J87" s="58"/>
      <c r="K87" s="36"/>
      <c r="L87" s="55"/>
      <c r="M87" s="97"/>
      <c r="N87" s="55"/>
      <c r="O87" s="93">
        <f t="shared" si="5"/>
        <v>0</v>
      </c>
      <c r="P87" s="81">
        <f t="shared" si="4"/>
        <v>0</v>
      </c>
    </row>
    <row r="88" spans="1:16" x14ac:dyDescent="0.2">
      <c r="A88" s="42">
        <f t="shared" si="3"/>
        <v>0</v>
      </c>
      <c r="B88" s="42"/>
      <c r="C88" s="42"/>
      <c r="D88" s="38"/>
      <c r="E88" s="96"/>
      <c r="F88" s="43" t="s">
        <v>7</v>
      </c>
      <c r="G88" s="90"/>
      <c r="H88" s="58"/>
      <c r="I88" s="90"/>
      <c r="J88" s="58"/>
      <c r="K88" s="36"/>
      <c r="L88" s="55"/>
      <c r="M88" s="97"/>
      <c r="N88" s="55"/>
      <c r="O88" s="93">
        <f t="shared" si="5"/>
        <v>0</v>
      </c>
      <c r="P88" s="81">
        <f t="shared" si="4"/>
        <v>0</v>
      </c>
    </row>
    <row r="89" spans="1:16" x14ac:dyDescent="0.2">
      <c r="A89" s="42">
        <f t="shared" si="3"/>
        <v>0</v>
      </c>
      <c r="B89" s="42"/>
      <c r="C89" s="42"/>
      <c r="D89" s="38"/>
      <c r="E89" s="96"/>
      <c r="F89" s="43" t="s">
        <v>92</v>
      </c>
      <c r="G89" s="90"/>
      <c r="H89" s="58"/>
      <c r="I89" s="90"/>
      <c r="J89" s="58"/>
      <c r="K89" s="36"/>
      <c r="L89" s="55"/>
      <c r="M89" s="97"/>
      <c r="N89" s="55"/>
      <c r="O89" s="93">
        <f t="shared" si="5"/>
        <v>0</v>
      </c>
      <c r="P89" s="81">
        <f t="shared" si="4"/>
        <v>0</v>
      </c>
    </row>
    <row r="90" spans="1:16" x14ac:dyDescent="0.2">
      <c r="A90" s="42">
        <f t="shared" si="3"/>
        <v>0</v>
      </c>
      <c r="B90" s="42"/>
      <c r="C90" s="42"/>
      <c r="D90" s="38"/>
      <c r="E90" s="96"/>
      <c r="F90" s="43" t="s">
        <v>93</v>
      </c>
      <c r="G90" s="90"/>
      <c r="H90" s="58"/>
      <c r="I90" s="90"/>
      <c r="J90" s="58"/>
      <c r="K90" s="36"/>
      <c r="L90" s="55"/>
      <c r="M90" s="97"/>
      <c r="N90" s="55"/>
      <c r="O90" s="93">
        <f t="shared" si="5"/>
        <v>0</v>
      </c>
      <c r="P90" s="81">
        <f t="shared" si="4"/>
        <v>0</v>
      </c>
    </row>
    <row r="91" spans="1:16" x14ac:dyDescent="0.2">
      <c r="A91" s="42">
        <f t="shared" si="3"/>
        <v>0</v>
      </c>
      <c r="B91" s="42"/>
      <c r="C91" s="42"/>
      <c r="D91" s="38"/>
      <c r="E91" s="96"/>
      <c r="F91" s="43" t="s">
        <v>94</v>
      </c>
      <c r="G91" s="90"/>
      <c r="H91" s="58"/>
      <c r="I91" s="90"/>
      <c r="J91" s="58"/>
      <c r="K91" s="36"/>
      <c r="L91" s="55"/>
      <c r="M91" s="97"/>
      <c r="N91" s="55"/>
      <c r="O91" s="93">
        <f t="shared" si="5"/>
        <v>0</v>
      </c>
      <c r="P91" s="81">
        <f t="shared" si="4"/>
        <v>0</v>
      </c>
    </row>
    <row r="92" spans="1:16" x14ac:dyDescent="0.2">
      <c r="A92" s="42">
        <f t="shared" si="3"/>
        <v>0</v>
      </c>
      <c r="B92" s="42"/>
      <c r="C92" s="42"/>
      <c r="D92" s="38"/>
      <c r="E92" s="96"/>
      <c r="F92" s="43" t="s">
        <v>7</v>
      </c>
      <c r="G92" s="90"/>
      <c r="H92" s="58"/>
      <c r="I92" s="90"/>
      <c r="J92" s="58"/>
      <c r="K92" s="36"/>
      <c r="L92" s="55"/>
      <c r="M92" s="97"/>
      <c r="N92" s="55"/>
      <c r="O92" s="93">
        <f t="shared" si="5"/>
        <v>0</v>
      </c>
      <c r="P92" s="81">
        <f t="shared" si="4"/>
        <v>0</v>
      </c>
    </row>
    <row r="93" spans="1:16" x14ac:dyDescent="0.2">
      <c r="A93" s="42">
        <f t="shared" si="3"/>
        <v>0</v>
      </c>
      <c r="B93" s="42"/>
      <c r="C93" s="42"/>
      <c r="D93" s="38"/>
      <c r="E93" s="96"/>
      <c r="F93" s="43" t="s">
        <v>92</v>
      </c>
      <c r="G93" s="90"/>
      <c r="H93" s="58"/>
      <c r="I93" s="90"/>
      <c r="J93" s="58"/>
      <c r="K93" s="36"/>
      <c r="L93" s="55"/>
      <c r="M93" s="97"/>
      <c r="N93" s="55"/>
      <c r="O93" s="93">
        <f t="shared" si="5"/>
        <v>0</v>
      </c>
      <c r="P93" s="81">
        <f t="shared" si="4"/>
        <v>0</v>
      </c>
    </row>
    <row r="94" spans="1:16" x14ac:dyDescent="0.2">
      <c r="A94" s="42">
        <f t="shared" si="3"/>
        <v>0</v>
      </c>
      <c r="B94" s="42"/>
      <c r="C94" s="42"/>
      <c r="D94" s="38"/>
      <c r="E94" s="96"/>
      <c r="F94" s="43" t="s">
        <v>93</v>
      </c>
      <c r="G94" s="90"/>
      <c r="H94" s="58"/>
      <c r="I94" s="90"/>
      <c r="J94" s="58"/>
      <c r="K94" s="36"/>
      <c r="L94" s="55"/>
      <c r="M94" s="97"/>
      <c r="N94" s="55"/>
      <c r="O94" s="93">
        <f t="shared" si="5"/>
        <v>0</v>
      </c>
      <c r="P94" s="81">
        <f t="shared" si="4"/>
        <v>0</v>
      </c>
    </row>
    <row r="95" spans="1:16" x14ac:dyDescent="0.2">
      <c r="A95" s="42">
        <f t="shared" si="3"/>
        <v>0</v>
      </c>
      <c r="B95" s="42"/>
      <c r="C95" s="42"/>
      <c r="D95" s="38"/>
      <c r="E95" s="96"/>
      <c r="F95" s="43" t="s">
        <v>94</v>
      </c>
      <c r="G95" s="90"/>
      <c r="H95" s="58"/>
      <c r="I95" s="90"/>
      <c r="J95" s="58"/>
      <c r="K95" s="36"/>
      <c r="L95" s="55"/>
      <c r="M95" s="97"/>
      <c r="N95" s="55"/>
      <c r="O95" s="93">
        <f t="shared" si="5"/>
        <v>0</v>
      </c>
      <c r="P95" s="81">
        <f t="shared" si="4"/>
        <v>0</v>
      </c>
    </row>
    <row r="96" spans="1:16" x14ac:dyDescent="0.2">
      <c r="A96" s="42">
        <f t="shared" si="3"/>
        <v>0</v>
      </c>
      <c r="B96" s="42"/>
      <c r="C96" s="42"/>
      <c r="D96" s="38"/>
      <c r="E96" s="96"/>
      <c r="F96" s="43" t="s">
        <v>7</v>
      </c>
      <c r="G96" s="90"/>
      <c r="H96" s="58"/>
      <c r="I96" s="90"/>
      <c r="J96" s="58"/>
      <c r="K96" s="36"/>
      <c r="L96" s="55"/>
      <c r="M96" s="97"/>
      <c r="N96" s="55"/>
      <c r="O96" s="93">
        <f t="shared" si="5"/>
        <v>0</v>
      </c>
      <c r="P96" s="81">
        <f t="shared" si="4"/>
        <v>0</v>
      </c>
    </row>
    <row r="97" spans="1:16" x14ac:dyDescent="0.2">
      <c r="A97" s="42">
        <f t="shared" si="3"/>
        <v>0</v>
      </c>
      <c r="B97" s="42"/>
      <c r="C97" s="42"/>
      <c r="D97" s="38"/>
      <c r="E97" s="96"/>
      <c r="F97" s="43" t="s">
        <v>92</v>
      </c>
      <c r="G97" s="90"/>
      <c r="H97" s="58"/>
      <c r="I97" s="90"/>
      <c r="J97" s="58"/>
      <c r="K97" s="36"/>
      <c r="L97" s="55"/>
      <c r="M97" s="97"/>
      <c r="N97" s="55"/>
      <c r="O97" s="93">
        <f t="shared" si="5"/>
        <v>0</v>
      </c>
      <c r="P97" s="81">
        <f t="shared" si="4"/>
        <v>0</v>
      </c>
    </row>
    <row r="98" spans="1:16" x14ac:dyDescent="0.2">
      <c r="A98" s="42">
        <f t="shared" si="3"/>
        <v>0</v>
      </c>
      <c r="B98" s="42"/>
      <c r="C98" s="42"/>
      <c r="D98" s="38"/>
      <c r="E98" s="96"/>
      <c r="F98" s="43" t="s">
        <v>93</v>
      </c>
      <c r="G98" s="90"/>
      <c r="H98" s="58"/>
      <c r="I98" s="90"/>
      <c r="J98" s="58"/>
      <c r="K98" s="36"/>
      <c r="L98" s="55"/>
      <c r="M98" s="97"/>
      <c r="N98" s="55"/>
      <c r="O98" s="93">
        <f t="shared" si="5"/>
        <v>0</v>
      </c>
      <c r="P98" s="81">
        <f t="shared" si="4"/>
        <v>0</v>
      </c>
    </row>
    <row r="99" spans="1:16" x14ac:dyDescent="0.2">
      <c r="A99" s="42">
        <f t="shared" si="3"/>
        <v>0</v>
      </c>
      <c r="B99" s="42"/>
      <c r="C99" s="42"/>
      <c r="D99" s="38"/>
      <c r="E99" s="96"/>
      <c r="F99" s="43" t="s">
        <v>94</v>
      </c>
      <c r="G99" s="90"/>
      <c r="H99" s="58"/>
      <c r="I99" s="90"/>
      <c r="J99" s="58"/>
      <c r="K99" s="36"/>
      <c r="L99" s="55"/>
      <c r="M99" s="97"/>
      <c r="N99" s="55"/>
      <c r="O99" s="93">
        <f t="shared" si="5"/>
        <v>0</v>
      </c>
      <c r="P99" s="81">
        <f t="shared" si="4"/>
        <v>0</v>
      </c>
    </row>
    <row r="100" spans="1:16" x14ac:dyDescent="0.2">
      <c r="A100" s="42">
        <f t="shared" si="3"/>
        <v>0</v>
      </c>
      <c r="B100" s="42"/>
      <c r="C100" s="42"/>
      <c r="D100" s="38"/>
      <c r="E100" s="96"/>
      <c r="F100" s="43" t="s">
        <v>7</v>
      </c>
      <c r="G100" s="90"/>
      <c r="H100" s="58"/>
      <c r="I100" s="90"/>
      <c r="J100" s="58"/>
      <c r="K100" s="36"/>
      <c r="L100" s="55"/>
      <c r="M100" s="97"/>
      <c r="N100" s="55"/>
      <c r="O100" s="93">
        <f t="shared" si="5"/>
        <v>0</v>
      </c>
      <c r="P100" s="81">
        <f t="shared" si="4"/>
        <v>0</v>
      </c>
    </row>
    <row r="101" spans="1:16" x14ac:dyDescent="0.2">
      <c r="A101" s="42">
        <f t="shared" si="3"/>
        <v>0</v>
      </c>
      <c r="B101" s="42"/>
      <c r="C101" s="42"/>
      <c r="D101" s="38"/>
      <c r="E101" s="96"/>
      <c r="F101" s="43" t="s">
        <v>92</v>
      </c>
      <c r="G101" s="90"/>
      <c r="H101" s="58"/>
      <c r="I101" s="90"/>
      <c r="J101" s="58"/>
      <c r="K101" s="36"/>
      <c r="L101" s="55"/>
      <c r="M101" s="97"/>
      <c r="N101" s="55"/>
      <c r="O101" s="93">
        <f t="shared" si="5"/>
        <v>0</v>
      </c>
      <c r="P101" s="81">
        <f t="shared" si="4"/>
        <v>0</v>
      </c>
    </row>
    <row r="102" spans="1:16" x14ac:dyDescent="0.2">
      <c r="A102" s="42">
        <f t="shared" si="3"/>
        <v>0</v>
      </c>
      <c r="B102" s="42"/>
      <c r="C102" s="42"/>
      <c r="D102" s="38"/>
      <c r="E102" s="96"/>
      <c r="F102" s="43" t="s">
        <v>93</v>
      </c>
      <c r="G102" s="90"/>
      <c r="H102" s="58"/>
      <c r="I102" s="90"/>
      <c r="J102" s="58"/>
      <c r="K102" s="36"/>
      <c r="L102" s="55"/>
      <c r="M102" s="97"/>
      <c r="N102" s="55"/>
      <c r="O102" s="93">
        <f t="shared" si="5"/>
        <v>0</v>
      </c>
      <c r="P102" s="81">
        <f t="shared" si="4"/>
        <v>0</v>
      </c>
    </row>
    <row r="103" spans="1:16" x14ac:dyDescent="0.2">
      <c r="A103" s="42">
        <f t="shared" si="3"/>
        <v>0</v>
      </c>
      <c r="B103" s="42"/>
      <c r="C103" s="42"/>
      <c r="D103" s="38"/>
      <c r="E103" s="96"/>
      <c r="F103" s="43" t="s">
        <v>94</v>
      </c>
      <c r="G103" s="90"/>
      <c r="H103" s="58"/>
      <c r="I103" s="90"/>
      <c r="J103" s="58"/>
      <c r="K103" s="36"/>
      <c r="L103" s="55"/>
      <c r="M103" s="97"/>
      <c r="N103" s="55"/>
      <c r="O103" s="93">
        <f t="shared" si="5"/>
        <v>0</v>
      </c>
      <c r="P103" s="81">
        <f t="shared" si="4"/>
        <v>0</v>
      </c>
    </row>
    <row r="104" spans="1:16" x14ac:dyDescent="0.2">
      <c r="A104" s="42">
        <f t="shared" si="3"/>
        <v>0</v>
      </c>
      <c r="B104" s="42"/>
      <c r="C104" s="42"/>
      <c r="D104" s="38"/>
      <c r="E104" s="96"/>
      <c r="F104" s="43" t="s">
        <v>7</v>
      </c>
      <c r="G104" s="90"/>
      <c r="H104" s="58"/>
      <c r="I104" s="90"/>
      <c r="J104" s="58"/>
      <c r="K104" s="36"/>
      <c r="L104" s="55"/>
      <c r="M104" s="97"/>
      <c r="N104" s="55"/>
      <c r="O104" s="93">
        <f t="shared" si="5"/>
        <v>0</v>
      </c>
      <c r="P104" s="81">
        <f t="shared" si="4"/>
        <v>0</v>
      </c>
    </row>
    <row r="105" spans="1:16" x14ac:dyDescent="0.2">
      <c r="A105" s="42">
        <f t="shared" si="3"/>
        <v>0</v>
      </c>
      <c r="B105" s="42"/>
      <c r="C105" s="42"/>
      <c r="D105" s="38"/>
      <c r="E105" s="96"/>
      <c r="F105" s="43" t="s">
        <v>92</v>
      </c>
      <c r="G105" s="90"/>
      <c r="H105" s="58"/>
      <c r="I105" s="90"/>
      <c r="J105" s="58"/>
      <c r="K105" s="36"/>
      <c r="L105" s="55"/>
      <c r="M105" s="97"/>
      <c r="N105" s="55"/>
      <c r="O105" s="93">
        <f t="shared" si="5"/>
        <v>0</v>
      </c>
      <c r="P105" s="81">
        <f t="shared" si="4"/>
        <v>0</v>
      </c>
    </row>
    <row r="106" spans="1:16" x14ac:dyDescent="0.2">
      <c r="A106" s="42">
        <f t="shared" si="3"/>
        <v>0</v>
      </c>
      <c r="B106" s="42"/>
      <c r="C106" s="42"/>
      <c r="D106" s="38"/>
      <c r="E106" s="96"/>
      <c r="F106" s="43" t="s">
        <v>93</v>
      </c>
      <c r="G106" s="90"/>
      <c r="H106" s="58"/>
      <c r="I106" s="90"/>
      <c r="J106" s="58"/>
      <c r="K106" s="36"/>
      <c r="L106" s="55"/>
      <c r="M106" s="97"/>
      <c r="N106" s="55"/>
      <c r="O106" s="93">
        <f t="shared" si="5"/>
        <v>0</v>
      </c>
      <c r="P106" s="81">
        <f t="shared" si="4"/>
        <v>0</v>
      </c>
    </row>
    <row r="107" spans="1:16" x14ac:dyDescent="0.2">
      <c r="A107" s="42">
        <f t="shared" si="3"/>
        <v>0</v>
      </c>
      <c r="B107" s="42"/>
      <c r="C107" s="42"/>
      <c r="D107" s="38"/>
      <c r="E107" s="96"/>
      <c r="F107" s="43" t="s">
        <v>94</v>
      </c>
      <c r="G107" s="90"/>
      <c r="H107" s="58"/>
      <c r="I107" s="90"/>
      <c r="J107" s="58"/>
      <c r="K107" s="36"/>
      <c r="L107" s="55"/>
      <c r="M107" s="97"/>
      <c r="N107" s="55"/>
      <c r="O107" s="93">
        <f t="shared" si="5"/>
        <v>0</v>
      </c>
      <c r="P107" s="81">
        <f t="shared" si="4"/>
        <v>0</v>
      </c>
    </row>
    <row r="108" spans="1:16" x14ac:dyDescent="0.2">
      <c r="A108" s="42">
        <f t="shared" si="3"/>
        <v>0</v>
      </c>
      <c r="B108" s="42"/>
      <c r="C108" s="42"/>
      <c r="D108" s="38"/>
      <c r="E108" s="96"/>
      <c r="F108" s="43" t="s">
        <v>7</v>
      </c>
      <c r="G108" s="90"/>
      <c r="H108" s="58"/>
      <c r="I108" s="90"/>
      <c r="J108" s="58"/>
      <c r="K108" s="36"/>
      <c r="L108" s="55"/>
      <c r="M108" s="97"/>
      <c r="N108" s="55"/>
      <c r="O108" s="93">
        <f t="shared" si="5"/>
        <v>0</v>
      </c>
      <c r="P108" s="81">
        <f t="shared" si="4"/>
        <v>0</v>
      </c>
    </row>
    <row r="109" spans="1:16" x14ac:dyDescent="0.2">
      <c r="A109" s="42">
        <f t="shared" si="3"/>
        <v>0</v>
      </c>
      <c r="B109" s="42"/>
      <c r="C109" s="42"/>
      <c r="D109" s="38"/>
      <c r="E109" s="96"/>
      <c r="F109" s="43" t="s">
        <v>92</v>
      </c>
      <c r="G109" s="90"/>
      <c r="H109" s="58"/>
      <c r="I109" s="90"/>
      <c r="J109" s="58"/>
      <c r="K109" s="36"/>
      <c r="L109" s="55"/>
      <c r="M109" s="97"/>
      <c r="N109" s="55"/>
      <c r="O109" s="93">
        <f t="shared" si="5"/>
        <v>0</v>
      </c>
      <c r="P109" s="81">
        <f t="shared" si="4"/>
        <v>0</v>
      </c>
    </row>
    <row r="110" spans="1:16" x14ac:dyDescent="0.2">
      <c r="A110" s="42">
        <f t="shared" si="3"/>
        <v>0</v>
      </c>
      <c r="B110" s="42"/>
      <c r="C110" s="42"/>
      <c r="D110" s="38"/>
      <c r="E110" s="96"/>
      <c r="F110" s="43" t="s">
        <v>93</v>
      </c>
      <c r="G110" s="90"/>
      <c r="H110" s="58"/>
      <c r="I110" s="90"/>
      <c r="J110" s="58"/>
      <c r="K110" s="36"/>
      <c r="L110" s="55"/>
      <c r="M110" s="97"/>
      <c r="N110" s="55"/>
      <c r="O110" s="93">
        <f t="shared" si="5"/>
        <v>0</v>
      </c>
      <c r="P110" s="81">
        <f t="shared" si="4"/>
        <v>0</v>
      </c>
    </row>
    <row r="111" spans="1:16" x14ac:dyDescent="0.2">
      <c r="A111" s="42">
        <f t="shared" si="3"/>
        <v>0</v>
      </c>
      <c r="B111" s="42"/>
      <c r="C111" s="42"/>
      <c r="D111" s="38"/>
      <c r="E111" s="96"/>
      <c r="F111" s="43" t="s">
        <v>94</v>
      </c>
      <c r="G111" s="90"/>
      <c r="H111" s="58"/>
      <c r="I111" s="90"/>
      <c r="J111" s="58"/>
      <c r="K111" s="36"/>
      <c r="L111" s="55"/>
      <c r="M111" s="97"/>
      <c r="N111" s="55"/>
      <c r="O111" s="93">
        <f t="shared" si="5"/>
        <v>0</v>
      </c>
      <c r="P111" s="81">
        <f t="shared" si="4"/>
        <v>0</v>
      </c>
    </row>
    <row r="112" spans="1:16" x14ac:dyDescent="0.2">
      <c r="A112" s="42">
        <f t="shared" si="3"/>
        <v>0</v>
      </c>
      <c r="B112" s="42"/>
      <c r="C112" s="42"/>
      <c r="D112" s="38"/>
      <c r="E112" s="96"/>
      <c r="F112" s="43" t="s">
        <v>7</v>
      </c>
      <c r="G112" s="90"/>
      <c r="H112" s="58"/>
      <c r="I112" s="90"/>
      <c r="J112" s="58"/>
      <c r="K112" s="36"/>
      <c r="L112" s="55"/>
      <c r="M112" s="97"/>
      <c r="N112" s="55"/>
      <c r="O112" s="93">
        <f t="shared" si="5"/>
        <v>0</v>
      </c>
      <c r="P112" s="81">
        <f t="shared" si="4"/>
        <v>0</v>
      </c>
    </row>
    <row r="113" spans="1:16" x14ac:dyDescent="0.2">
      <c r="A113" s="42">
        <f t="shared" si="3"/>
        <v>0</v>
      </c>
      <c r="B113" s="42"/>
      <c r="C113" s="42"/>
      <c r="D113" s="38"/>
      <c r="E113" s="96"/>
      <c r="F113" s="43" t="s">
        <v>92</v>
      </c>
      <c r="G113" s="90"/>
      <c r="H113" s="58"/>
      <c r="I113" s="90"/>
      <c r="J113" s="58"/>
      <c r="K113" s="36"/>
      <c r="L113" s="55"/>
      <c r="M113" s="97"/>
      <c r="N113" s="55"/>
      <c r="O113" s="93">
        <f t="shared" si="5"/>
        <v>0</v>
      </c>
      <c r="P113" s="81">
        <f t="shared" si="4"/>
        <v>0</v>
      </c>
    </row>
    <row r="114" spans="1:16" x14ac:dyDescent="0.2">
      <c r="A114" s="42">
        <f t="shared" si="3"/>
        <v>0</v>
      </c>
      <c r="B114" s="42"/>
      <c r="C114" s="42"/>
      <c r="D114" s="38"/>
      <c r="E114" s="96"/>
      <c r="F114" s="43" t="s">
        <v>93</v>
      </c>
      <c r="G114" s="90"/>
      <c r="H114" s="58"/>
      <c r="I114" s="90"/>
      <c r="J114" s="58"/>
      <c r="K114" s="36"/>
      <c r="L114" s="55"/>
      <c r="M114" s="97"/>
      <c r="N114" s="55"/>
      <c r="O114" s="93">
        <f t="shared" si="5"/>
        <v>0</v>
      </c>
      <c r="P114" s="81">
        <f t="shared" si="4"/>
        <v>0</v>
      </c>
    </row>
    <row r="115" spans="1:16" x14ac:dyDescent="0.2">
      <c r="A115" s="42">
        <f t="shared" si="3"/>
        <v>0</v>
      </c>
      <c r="B115" s="42"/>
      <c r="C115" s="42"/>
      <c r="D115" s="38"/>
      <c r="E115" s="96"/>
      <c r="F115" s="43" t="s">
        <v>94</v>
      </c>
      <c r="G115" s="90"/>
      <c r="H115" s="58"/>
      <c r="I115" s="90"/>
      <c r="J115" s="58"/>
      <c r="K115" s="36"/>
      <c r="L115" s="55"/>
      <c r="M115" s="97"/>
      <c r="N115" s="55"/>
      <c r="O115" s="93">
        <f t="shared" si="5"/>
        <v>0</v>
      </c>
      <c r="P115" s="81">
        <f t="shared" si="4"/>
        <v>0</v>
      </c>
    </row>
    <row r="116" spans="1:16" x14ac:dyDescent="0.2">
      <c r="A116" s="42">
        <f t="shared" si="3"/>
        <v>0</v>
      </c>
      <c r="B116" s="42"/>
      <c r="C116" s="42"/>
      <c r="D116" s="38"/>
      <c r="E116" s="96"/>
      <c r="F116" s="43" t="s">
        <v>7</v>
      </c>
      <c r="G116" s="90"/>
      <c r="H116" s="58"/>
      <c r="I116" s="90"/>
      <c r="J116" s="58"/>
      <c r="K116" s="36"/>
      <c r="L116" s="55"/>
      <c r="M116" s="97"/>
      <c r="N116" s="55"/>
      <c r="O116" s="93">
        <f t="shared" si="5"/>
        <v>0</v>
      </c>
      <c r="P116" s="81">
        <f t="shared" si="4"/>
        <v>0</v>
      </c>
    </row>
    <row r="117" spans="1:16" x14ac:dyDescent="0.2">
      <c r="A117" s="42">
        <f t="shared" si="3"/>
        <v>0</v>
      </c>
      <c r="B117" s="42"/>
      <c r="C117" s="42"/>
      <c r="D117" s="38"/>
      <c r="E117" s="96"/>
      <c r="F117" s="43" t="s">
        <v>92</v>
      </c>
      <c r="G117" s="90"/>
      <c r="H117" s="58"/>
      <c r="I117" s="90"/>
      <c r="J117" s="58"/>
      <c r="K117" s="36"/>
      <c r="L117" s="55"/>
      <c r="M117" s="97"/>
      <c r="N117" s="55"/>
      <c r="O117" s="93">
        <f t="shared" si="5"/>
        <v>0</v>
      </c>
      <c r="P117" s="81">
        <f t="shared" si="4"/>
        <v>0</v>
      </c>
    </row>
    <row r="118" spans="1:16" x14ac:dyDescent="0.2">
      <c r="A118" s="42">
        <f t="shared" si="3"/>
        <v>0</v>
      </c>
      <c r="B118" s="42"/>
      <c r="C118" s="42"/>
      <c r="D118" s="38"/>
      <c r="E118" s="96"/>
      <c r="F118" s="43" t="s">
        <v>93</v>
      </c>
      <c r="G118" s="90"/>
      <c r="H118" s="58"/>
      <c r="I118" s="90"/>
      <c r="J118" s="58"/>
      <c r="K118" s="36"/>
      <c r="L118" s="55"/>
      <c r="M118" s="97"/>
      <c r="N118" s="55"/>
      <c r="O118" s="93">
        <f t="shared" si="5"/>
        <v>0</v>
      </c>
      <c r="P118" s="81">
        <f t="shared" si="4"/>
        <v>0</v>
      </c>
    </row>
    <row r="119" spans="1:16" x14ac:dyDescent="0.2">
      <c r="A119" s="42">
        <f t="shared" si="3"/>
        <v>0</v>
      </c>
      <c r="B119" s="42"/>
      <c r="C119" s="42"/>
      <c r="D119" s="38"/>
      <c r="E119" s="96"/>
      <c r="F119" s="43" t="s">
        <v>94</v>
      </c>
      <c r="G119" s="90"/>
      <c r="H119" s="58"/>
      <c r="I119" s="90"/>
      <c r="J119" s="58"/>
      <c r="K119" s="36"/>
      <c r="L119" s="55"/>
      <c r="M119" s="97"/>
      <c r="N119" s="55"/>
      <c r="O119" s="93">
        <f t="shared" si="5"/>
        <v>0</v>
      </c>
      <c r="P119" s="81">
        <f t="shared" si="4"/>
        <v>0</v>
      </c>
    </row>
    <row r="120" spans="1:16" x14ac:dyDescent="0.2">
      <c r="A120" s="42">
        <f t="shared" si="3"/>
        <v>0</v>
      </c>
      <c r="B120" s="42"/>
      <c r="C120" s="42"/>
      <c r="D120" s="38"/>
      <c r="E120" s="96"/>
      <c r="F120" s="43" t="s">
        <v>7</v>
      </c>
      <c r="G120" s="90"/>
      <c r="H120" s="58"/>
      <c r="I120" s="90"/>
      <c r="J120" s="58"/>
      <c r="K120" s="36"/>
      <c r="L120" s="55"/>
      <c r="M120" s="97"/>
      <c r="N120" s="55"/>
      <c r="O120" s="93">
        <f t="shared" si="5"/>
        <v>0</v>
      </c>
      <c r="P120" s="81">
        <f t="shared" si="4"/>
        <v>0</v>
      </c>
    </row>
    <row r="121" spans="1:16" x14ac:dyDescent="0.2">
      <c r="A121" s="42">
        <f t="shared" si="3"/>
        <v>0</v>
      </c>
      <c r="B121" s="42"/>
      <c r="C121" s="42"/>
      <c r="D121" s="38"/>
      <c r="E121" s="96"/>
      <c r="F121" s="43" t="s">
        <v>92</v>
      </c>
      <c r="G121" s="90"/>
      <c r="H121" s="58"/>
      <c r="I121" s="90"/>
      <c r="J121" s="58"/>
      <c r="K121" s="36"/>
      <c r="L121" s="55"/>
      <c r="M121" s="97"/>
      <c r="N121" s="55"/>
      <c r="O121" s="93">
        <f t="shared" si="5"/>
        <v>0</v>
      </c>
      <c r="P121" s="81">
        <f t="shared" si="4"/>
        <v>0</v>
      </c>
    </row>
    <row r="122" spans="1:16" x14ac:dyDescent="0.2">
      <c r="A122" s="42">
        <f t="shared" si="3"/>
        <v>0</v>
      </c>
      <c r="B122" s="42"/>
      <c r="C122" s="42"/>
      <c r="D122" s="38"/>
      <c r="E122" s="96"/>
      <c r="F122" s="43" t="s">
        <v>93</v>
      </c>
      <c r="G122" s="90"/>
      <c r="H122" s="58"/>
      <c r="I122" s="90"/>
      <c r="J122" s="58"/>
      <c r="K122" s="36"/>
      <c r="L122" s="55"/>
      <c r="M122" s="97"/>
      <c r="N122" s="55"/>
      <c r="O122" s="93">
        <f t="shared" si="5"/>
        <v>0</v>
      </c>
      <c r="P122" s="81">
        <f t="shared" si="4"/>
        <v>0</v>
      </c>
    </row>
    <row r="123" spans="1:16" x14ac:dyDescent="0.2">
      <c r="A123" s="42">
        <f t="shared" si="3"/>
        <v>0</v>
      </c>
      <c r="B123" s="42"/>
      <c r="C123" s="42"/>
      <c r="D123" s="38"/>
      <c r="E123" s="96"/>
      <c r="F123" s="43" t="s">
        <v>94</v>
      </c>
      <c r="G123" s="90"/>
      <c r="H123" s="58"/>
      <c r="I123" s="90"/>
      <c r="J123" s="58"/>
      <c r="K123" s="36"/>
      <c r="L123" s="55"/>
      <c r="M123" s="97"/>
      <c r="N123" s="55"/>
      <c r="O123" s="93">
        <f t="shared" si="5"/>
        <v>0</v>
      </c>
      <c r="P123" s="81">
        <f t="shared" si="4"/>
        <v>0</v>
      </c>
    </row>
    <row r="124" spans="1:16" x14ac:dyDescent="0.2">
      <c r="A124" s="42">
        <f t="shared" si="3"/>
        <v>0</v>
      </c>
      <c r="B124" s="42"/>
      <c r="C124" s="42"/>
      <c r="D124" s="38"/>
      <c r="E124" s="96"/>
      <c r="F124" s="43" t="s">
        <v>7</v>
      </c>
      <c r="G124" s="90"/>
      <c r="H124" s="58"/>
      <c r="I124" s="90"/>
      <c r="J124" s="58"/>
      <c r="K124" s="36"/>
      <c r="L124" s="55"/>
      <c r="M124" s="97"/>
      <c r="N124" s="55"/>
      <c r="O124" s="93">
        <f t="shared" si="5"/>
        <v>0</v>
      </c>
      <c r="P124" s="81">
        <f t="shared" si="4"/>
        <v>0</v>
      </c>
    </row>
    <row r="125" spans="1:16" x14ac:dyDescent="0.2">
      <c r="A125" s="42">
        <f t="shared" si="3"/>
        <v>0</v>
      </c>
      <c r="B125" s="42"/>
      <c r="C125" s="42"/>
      <c r="D125" s="38"/>
      <c r="E125" s="96"/>
      <c r="F125" s="43" t="s">
        <v>92</v>
      </c>
      <c r="G125" s="90"/>
      <c r="H125" s="58"/>
      <c r="I125" s="90"/>
      <c r="J125" s="58"/>
      <c r="K125" s="36"/>
      <c r="L125" s="55"/>
      <c r="M125" s="97"/>
      <c r="N125" s="55"/>
      <c r="O125" s="93">
        <f t="shared" si="5"/>
        <v>0</v>
      </c>
      <c r="P125" s="81">
        <f t="shared" si="4"/>
        <v>0</v>
      </c>
    </row>
    <row r="126" spans="1:16" x14ac:dyDescent="0.2">
      <c r="A126" s="42">
        <f t="shared" si="3"/>
        <v>0</v>
      </c>
      <c r="B126" s="42"/>
      <c r="C126" s="42"/>
      <c r="D126" s="38"/>
      <c r="E126" s="96"/>
      <c r="F126" s="43" t="s">
        <v>93</v>
      </c>
      <c r="G126" s="90"/>
      <c r="H126" s="58"/>
      <c r="I126" s="90"/>
      <c r="J126" s="58"/>
      <c r="K126" s="36"/>
      <c r="L126" s="55"/>
      <c r="M126" s="97"/>
      <c r="N126" s="55"/>
      <c r="O126" s="93">
        <f t="shared" si="5"/>
        <v>0</v>
      </c>
      <c r="P126" s="81">
        <f t="shared" si="4"/>
        <v>0</v>
      </c>
    </row>
    <row r="127" spans="1:16" x14ac:dyDescent="0.2">
      <c r="A127" s="42">
        <f t="shared" si="3"/>
        <v>0</v>
      </c>
      <c r="B127" s="42"/>
      <c r="C127" s="42"/>
      <c r="D127" s="38"/>
      <c r="E127" s="96"/>
      <c r="F127" s="43" t="s">
        <v>94</v>
      </c>
      <c r="G127" s="90"/>
      <c r="H127" s="58"/>
      <c r="I127" s="90"/>
      <c r="J127" s="58"/>
      <c r="K127" s="36"/>
      <c r="L127" s="55"/>
      <c r="M127" s="97"/>
      <c r="N127" s="55"/>
      <c r="O127" s="93">
        <f t="shared" si="5"/>
        <v>0</v>
      </c>
      <c r="P127" s="81">
        <f t="shared" si="4"/>
        <v>0</v>
      </c>
    </row>
    <row r="128" spans="1:16" x14ac:dyDescent="0.2">
      <c r="A128" s="42">
        <f t="shared" si="3"/>
        <v>0</v>
      </c>
      <c r="B128" s="42"/>
      <c r="C128" s="42"/>
      <c r="D128" s="38"/>
      <c r="E128" s="96"/>
      <c r="F128" s="43" t="s">
        <v>7</v>
      </c>
      <c r="G128" s="90"/>
      <c r="H128" s="58"/>
      <c r="I128" s="90"/>
      <c r="J128" s="58"/>
      <c r="K128" s="36"/>
      <c r="L128" s="55"/>
      <c r="M128" s="97"/>
      <c r="N128" s="55"/>
      <c r="O128" s="93">
        <f t="shared" si="5"/>
        <v>0</v>
      </c>
      <c r="P128" s="81">
        <f t="shared" si="4"/>
        <v>0</v>
      </c>
    </row>
    <row r="129" spans="1:16" x14ac:dyDescent="0.2">
      <c r="A129" s="42">
        <f t="shared" si="3"/>
        <v>0</v>
      </c>
      <c r="B129" s="42"/>
      <c r="C129" s="42"/>
      <c r="D129" s="38"/>
      <c r="E129" s="96"/>
      <c r="F129" s="43" t="s">
        <v>92</v>
      </c>
      <c r="G129" s="90"/>
      <c r="H129" s="58"/>
      <c r="I129" s="90"/>
      <c r="J129" s="58"/>
      <c r="K129" s="36"/>
      <c r="L129" s="55"/>
      <c r="M129" s="97"/>
      <c r="N129" s="55"/>
      <c r="O129" s="93">
        <f t="shared" si="5"/>
        <v>0</v>
      </c>
      <c r="P129" s="81">
        <f t="shared" si="4"/>
        <v>0</v>
      </c>
    </row>
    <row r="130" spans="1:16" x14ac:dyDescent="0.2">
      <c r="A130" s="42">
        <f t="shared" si="3"/>
        <v>0</v>
      </c>
      <c r="B130" s="42"/>
      <c r="C130" s="42"/>
      <c r="D130" s="38"/>
      <c r="E130" s="96"/>
      <c r="F130" s="43" t="s">
        <v>93</v>
      </c>
      <c r="G130" s="90"/>
      <c r="H130" s="58"/>
      <c r="I130" s="90"/>
      <c r="J130" s="58"/>
      <c r="K130" s="36"/>
      <c r="L130" s="55"/>
      <c r="M130" s="97"/>
      <c r="N130" s="55"/>
      <c r="O130" s="93">
        <f t="shared" si="5"/>
        <v>0</v>
      </c>
      <c r="P130" s="81">
        <f t="shared" si="4"/>
        <v>0</v>
      </c>
    </row>
    <row r="131" spans="1:16" x14ac:dyDescent="0.2">
      <c r="A131" s="42">
        <f t="shared" si="3"/>
        <v>0</v>
      </c>
      <c r="B131" s="42"/>
      <c r="C131" s="42"/>
      <c r="D131" s="38"/>
      <c r="E131" s="96"/>
      <c r="F131" s="43" t="s">
        <v>94</v>
      </c>
      <c r="G131" s="90"/>
      <c r="H131" s="58"/>
      <c r="I131" s="90"/>
      <c r="J131" s="58"/>
      <c r="K131" s="36"/>
      <c r="L131" s="55"/>
      <c r="M131" s="97"/>
      <c r="N131" s="55"/>
      <c r="O131" s="93">
        <f t="shared" si="5"/>
        <v>0</v>
      </c>
      <c r="P131" s="81">
        <f t="shared" si="4"/>
        <v>0</v>
      </c>
    </row>
    <row r="132" spans="1:16" x14ac:dyDescent="0.2">
      <c r="A132" s="42">
        <f t="shared" si="3"/>
        <v>0</v>
      </c>
      <c r="B132" s="42"/>
      <c r="C132" s="42"/>
      <c r="D132" s="38"/>
      <c r="E132" s="96"/>
      <c r="F132" s="43" t="s">
        <v>7</v>
      </c>
      <c r="G132" s="90"/>
      <c r="H132" s="58"/>
      <c r="I132" s="90"/>
      <c r="J132" s="58"/>
      <c r="K132" s="36"/>
      <c r="L132" s="55"/>
      <c r="M132" s="97"/>
      <c r="N132" s="55"/>
      <c r="O132" s="93">
        <f t="shared" si="5"/>
        <v>0</v>
      </c>
      <c r="P132" s="81">
        <f t="shared" si="4"/>
        <v>0</v>
      </c>
    </row>
    <row r="133" spans="1:16" x14ac:dyDescent="0.2">
      <c r="A133" s="42">
        <f t="shared" ref="A133:A196" si="6">+$A$3</f>
        <v>0</v>
      </c>
      <c r="B133" s="42"/>
      <c r="C133" s="42"/>
      <c r="D133" s="38"/>
      <c r="E133" s="96"/>
      <c r="F133" s="43" t="s">
        <v>92</v>
      </c>
      <c r="G133" s="90"/>
      <c r="H133" s="58"/>
      <c r="I133" s="90"/>
      <c r="J133" s="58"/>
      <c r="K133" s="36"/>
      <c r="L133" s="55"/>
      <c r="M133" s="97"/>
      <c r="N133" s="55"/>
      <c r="O133" s="93">
        <f t="shared" si="5"/>
        <v>0</v>
      </c>
      <c r="P133" s="81">
        <f t="shared" si="4"/>
        <v>0</v>
      </c>
    </row>
    <row r="134" spans="1:16" x14ac:dyDescent="0.2">
      <c r="A134" s="42">
        <f t="shared" si="6"/>
        <v>0</v>
      </c>
      <c r="B134" s="42"/>
      <c r="C134" s="42"/>
      <c r="D134" s="38"/>
      <c r="E134" s="96"/>
      <c r="F134" s="43" t="s">
        <v>93</v>
      </c>
      <c r="G134" s="90"/>
      <c r="H134" s="58"/>
      <c r="I134" s="90"/>
      <c r="J134" s="58"/>
      <c r="K134" s="36"/>
      <c r="L134" s="55"/>
      <c r="M134" s="97"/>
      <c r="N134" s="55"/>
      <c r="O134" s="93">
        <f t="shared" si="5"/>
        <v>0</v>
      </c>
      <c r="P134" s="81">
        <f t="shared" ref="P134:P197" si="7">+(G134*H134)+(K134*L134)+N134+(I134*J134)</f>
        <v>0</v>
      </c>
    </row>
    <row r="135" spans="1:16" x14ac:dyDescent="0.2">
      <c r="A135" s="42">
        <f t="shared" si="6"/>
        <v>0</v>
      </c>
      <c r="B135" s="42"/>
      <c r="C135" s="42"/>
      <c r="D135" s="38"/>
      <c r="E135" s="96"/>
      <c r="F135" s="43" t="s">
        <v>94</v>
      </c>
      <c r="G135" s="90"/>
      <c r="H135" s="58"/>
      <c r="I135" s="90"/>
      <c r="J135" s="58"/>
      <c r="K135" s="36"/>
      <c r="L135" s="55"/>
      <c r="M135" s="97"/>
      <c r="N135" s="55"/>
      <c r="O135" s="93">
        <f t="shared" si="5"/>
        <v>0</v>
      </c>
      <c r="P135" s="81">
        <f t="shared" si="7"/>
        <v>0</v>
      </c>
    </row>
    <row r="136" spans="1:16" x14ac:dyDescent="0.2">
      <c r="A136" s="42">
        <f t="shared" si="6"/>
        <v>0</v>
      </c>
      <c r="B136" s="42"/>
      <c r="C136" s="42"/>
      <c r="D136" s="38"/>
      <c r="E136" s="96"/>
      <c r="F136" s="43" t="s">
        <v>7</v>
      </c>
      <c r="G136" s="90"/>
      <c r="H136" s="58"/>
      <c r="I136" s="90"/>
      <c r="J136" s="58"/>
      <c r="K136" s="36"/>
      <c r="L136" s="55"/>
      <c r="M136" s="97"/>
      <c r="N136" s="55"/>
      <c r="O136" s="93">
        <f t="shared" ref="O136:O199" si="8">G136+(I136/1000)+(M136)+((K136*18)/1000)</f>
        <v>0</v>
      </c>
      <c r="P136" s="81">
        <f t="shared" si="7"/>
        <v>0</v>
      </c>
    </row>
    <row r="137" spans="1:16" x14ac:dyDescent="0.2">
      <c r="A137" s="42">
        <f t="shared" si="6"/>
        <v>0</v>
      </c>
      <c r="B137" s="42"/>
      <c r="C137" s="42"/>
      <c r="D137" s="38"/>
      <c r="E137" s="96"/>
      <c r="F137" s="43" t="s">
        <v>92</v>
      </c>
      <c r="G137" s="90"/>
      <c r="H137" s="58"/>
      <c r="I137" s="90"/>
      <c r="J137" s="58"/>
      <c r="K137" s="36"/>
      <c r="L137" s="55"/>
      <c r="M137" s="97"/>
      <c r="N137" s="55"/>
      <c r="O137" s="93">
        <f t="shared" si="8"/>
        <v>0</v>
      </c>
      <c r="P137" s="81">
        <f t="shared" si="7"/>
        <v>0</v>
      </c>
    </row>
    <row r="138" spans="1:16" x14ac:dyDescent="0.2">
      <c r="A138" s="42">
        <f t="shared" si="6"/>
        <v>0</v>
      </c>
      <c r="B138" s="42"/>
      <c r="C138" s="42"/>
      <c r="D138" s="38"/>
      <c r="E138" s="96"/>
      <c r="F138" s="43" t="s">
        <v>93</v>
      </c>
      <c r="G138" s="90"/>
      <c r="H138" s="58"/>
      <c r="I138" s="90"/>
      <c r="J138" s="58"/>
      <c r="K138" s="36"/>
      <c r="L138" s="55"/>
      <c r="M138" s="97"/>
      <c r="N138" s="55"/>
      <c r="O138" s="93">
        <f t="shared" si="8"/>
        <v>0</v>
      </c>
      <c r="P138" s="81">
        <f t="shared" si="7"/>
        <v>0</v>
      </c>
    </row>
    <row r="139" spans="1:16" x14ac:dyDescent="0.2">
      <c r="A139" s="42">
        <f t="shared" si="6"/>
        <v>0</v>
      </c>
      <c r="B139" s="42"/>
      <c r="C139" s="42"/>
      <c r="D139" s="38"/>
      <c r="E139" s="96"/>
      <c r="F139" s="43" t="s">
        <v>94</v>
      </c>
      <c r="G139" s="90"/>
      <c r="H139" s="58"/>
      <c r="I139" s="90"/>
      <c r="J139" s="58"/>
      <c r="K139" s="36"/>
      <c r="L139" s="55"/>
      <c r="M139" s="97"/>
      <c r="N139" s="55"/>
      <c r="O139" s="93">
        <f t="shared" si="8"/>
        <v>0</v>
      </c>
      <c r="P139" s="81">
        <f t="shared" si="7"/>
        <v>0</v>
      </c>
    </row>
    <row r="140" spans="1:16" x14ac:dyDescent="0.2">
      <c r="A140" s="42">
        <f t="shared" si="6"/>
        <v>0</v>
      </c>
      <c r="B140" s="42"/>
      <c r="C140" s="42"/>
      <c r="D140" s="38"/>
      <c r="E140" s="96"/>
      <c r="F140" s="43" t="s">
        <v>7</v>
      </c>
      <c r="G140" s="90"/>
      <c r="H140" s="58"/>
      <c r="I140" s="90"/>
      <c r="J140" s="58"/>
      <c r="K140" s="36"/>
      <c r="L140" s="55"/>
      <c r="M140" s="97"/>
      <c r="N140" s="55"/>
      <c r="O140" s="93">
        <f t="shared" si="8"/>
        <v>0</v>
      </c>
      <c r="P140" s="81">
        <f t="shared" si="7"/>
        <v>0</v>
      </c>
    </row>
    <row r="141" spans="1:16" x14ac:dyDescent="0.2">
      <c r="A141" s="42">
        <f t="shared" si="6"/>
        <v>0</v>
      </c>
      <c r="B141" s="42"/>
      <c r="C141" s="42"/>
      <c r="D141" s="38"/>
      <c r="E141" s="96"/>
      <c r="F141" s="43" t="s">
        <v>92</v>
      </c>
      <c r="G141" s="90"/>
      <c r="H141" s="58"/>
      <c r="I141" s="90"/>
      <c r="J141" s="58"/>
      <c r="K141" s="36"/>
      <c r="L141" s="55"/>
      <c r="M141" s="97"/>
      <c r="N141" s="55"/>
      <c r="O141" s="93">
        <f t="shared" si="8"/>
        <v>0</v>
      </c>
      <c r="P141" s="81">
        <f t="shared" si="7"/>
        <v>0</v>
      </c>
    </row>
    <row r="142" spans="1:16" x14ac:dyDescent="0.2">
      <c r="A142" s="42">
        <f t="shared" si="6"/>
        <v>0</v>
      </c>
      <c r="B142" s="42"/>
      <c r="C142" s="42"/>
      <c r="D142" s="38"/>
      <c r="E142" s="96"/>
      <c r="F142" s="43" t="s">
        <v>93</v>
      </c>
      <c r="G142" s="90"/>
      <c r="H142" s="58"/>
      <c r="I142" s="90"/>
      <c r="J142" s="58"/>
      <c r="K142" s="36"/>
      <c r="L142" s="55"/>
      <c r="M142" s="97"/>
      <c r="N142" s="55"/>
      <c r="O142" s="93">
        <f t="shared" si="8"/>
        <v>0</v>
      </c>
      <c r="P142" s="81">
        <f t="shared" si="7"/>
        <v>0</v>
      </c>
    </row>
    <row r="143" spans="1:16" x14ac:dyDescent="0.2">
      <c r="A143" s="42">
        <f t="shared" si="6"/>
        <v>0</v>
      </c>
      <c r="B143" s="42"/>
      <c r="C143" s="42"/>
      <c r="D143" s="38"/>
      <c r="E143" s="96"/>
      <c r="F143" s="43" t="s">
        <v>94</v>
      </c>
      <c r="G143" s="90"/>
      <c r="H143" s="58"/>
      <c r="I143" s="90"/>
      <c r="J143" s="58"/>
      <c r="K143" s="36"/>
      <c r="L143" s="55"/>
      <c r="M143" s="97"/>
      <c r="N143" s="55"/>
      <c r="O143" s="93">
        <f t="shared" si="8"/>
        <v>0</v>
      </c>
      <c r="P143" s="81">
        <f t="shared" si="7"/>
        <v>0</v>
      </c>
    </row>
    <row r="144" spans="1:16" x14ac:dyDescent="0.2">
      <c r="A144" s="42">
        <f t="shared" si="6"/>
        <v>0</v>
      </c>
      <c r="B144" s="42"/>
      <c r="C144" s="42"/>
      <c r="D144" s="38"/>
      <c r="E144" s="96"/>
      <c r="F144" s="43" t="s">
        <v>7</v>
      </c>
      <c r="G144" s="90"/>
      <c r="H144" s="58"/>
      <c r="I144" s="90"/>
      <c r="J144" s="58"/>
      <c r="K144" s="36"/>
      <c r="L144" s="55"/>
      <c r="M144" s="97"/>
      <c r="N144" s="55"/>
      <c r="O144" s="93">
        <f t="shared" si="8"/>
        <v>0</v>
      </c>
      <c r="P144" s="81">
        <f t="shared" si="7"/>
        <v>0</v>
      </c>
    </row>
    <row r="145" spans="1:16" x14ac:dyDescent="0.2">
      <c r="A145" s="42">
        <f t="shared" si="6"/>
        <v>0</v>
      </c>
      <c r="B145" s="42"/>
      <c r="C145" s="42"/>
      <c r="D145" s="38"/>
      <c r="E145" s="96"/>
      <c r="F145" s="43" t="s">
        <v>92</v>
      </c>
      <c r="G145" s="90"/>
      <c r="H145" s="58"/>
      <c r="I145" s="90"/>
      <c r="J145" s="58"/>
      <c r="K145" s="36"/>
      <c r="L145" s="55"/>
      <c r="M145" s="97"/>
      <c r="N145" s="55"/>
      <c r="O145" s="93">
        <f t="shared" si="8"/>
        <v>0</v>
      </c>
      <c r="P145" s="81">
        <f t="shared" si="7"/>
        <v>0</v>
      </c>
    </row>
    <row r="146" spans="1:16" x14ac:dyDescent="0.2">
      <c r="A146" s="42">
        <f t="shared" si="6"/>
        <v>0</v>
      </c>
      <c r="B146" s="42"/>
      <c r="C146" s="42"/>
      <c r="D146" s="38"/>
      <c r="E146" s="96"/>
      <c r="F146" s="43" t="s">
        <v>93</v>
      </c>
      <c r="G146" s="90"/>
      <c r="H146" s="58"/>
      <c r="I146" s="90"/>
      <c r="J146" s="58"/>
      <c r="K146" s="36"/>
      <c r="L146" s="55"/>
      <c r="M146" s="97"/>
      <c r="N146" s="55"/>
      <c r="O146" s="93">
        <f t="shared" si="8"/>
        <v>0</v>
      </c>
      <c r="P146" s="81">
        <f t="shared" si="7"/>
        <v>0</v>
      </c>
    </row>
    <row r="147" spans="1:16" x14ac:dyDescent="0.2">
      <c r="A147" s="42">
        <f t="shared" si="6"/>
        <v>0</v>
      </c>
      <c r="B147" s="42"/>
      <c r="C147" s="42"/>
      <c r="D147" s="38"/>
      <c r="E147" s="96"/>
      <c r="F147" s="43" t="s">
        <v>94</v>
      </c>
      <c r="G147" s="90"/>
      <c r="H147" s="58"/>
      <c r="I147" s="90"/>
      <c r="J147" s="58"/>
      <c r="K147" s="36"/>
      <c r="L147" s="55"/>
      <c r="M147" s="97"/>
      <c r="N147" s="55"/>
      <c r="O147" s="93">
        <f t="shared" si="8"/>
        <v>0</v>
      </c>
      <c r="P147" s="81">
        <f t="shared" si="7"/>
        <v>0</v>
      </c>
    </row>
    <row r="148" spans="1:16" x14ac:dyDescent="0.2">
      <c r="A148" s="42">
        <f t="shared" si="6"/>
        <v>0</v>
      </c>
      <c r="B148" s="42"/>
      <c r="C148" s="42"/>
      <c r="D148" s="38"/>
      <c r="E148" s="96"/>
      <c r="F148" s="43" t="s">
        <v>7</v>
      </c>
      <c r="G148" s="90"/>
      <c r="H148" s="58"/>
      <c r="I148" s="90"/>
      <c r="J148" s="58"/>
      <c r="K148" s="36"/>
      <c r="L148" s="55"/>
      <c r="M148" s="97"/>
      <c r="N148" s="55"/>
      <c r="O148" s="93">
        <f t="shared" si="8"/>
        <v>0</v>
      </c>
      <c r="P148" s="81">
        <f t="shared" si="7"/>
        <v>0</v>
      </c>
    </row>
    <row r="149" spans="1:16" x14ac:dyDescent="0.2">
      <c r="A149" s="42">
        <f t="shared" si="6"/>
        <v>0</v>
      </c>
      <c r="B149" s="42"/>
      <c r="C149" s="42"/>
      <c r="D149" s="38"/>
      <c r="E149" s="96"/>
      <c r="F149" s="43" t="s">
        <v>92</v>
      </c>
      <c r="G149" s="90"/>
      <c r="H149" s="58"/>
      <c r="I149" s="90"/>
      <c r="J149" s="58"/>
      <c r="K149" s="36"/>
      <c r="L149" s="55"/>
      <c r="M149" s="97"/>
      <c r="N149" s="55"/>
      <c r="O149" s="93">
        <f t="shared" si="8"/>
        <v>0</v>
      </c>
      <c r="P149" s="81">
        <f t="shared" si="7"/>
        <v>0</v>
      </c>
    </row>
    <row r="150" spans="1:16" x14ac:dyDescent="0.2">
      <c r="A150" s="42">
        <f t="shared" si="6"/>
        <v>0</v>
      </c>
      <c r="B150" s="42"/>
      <c r="C150" s="42"/>
      <c r="D150" s="38"/>
      <c r="E150" s="96"/>
      <c r="F150" s="43" t="s">
        <v>93</v>
      </c>
      <c r="G150" s="90"/>
      <c r="H150" s="58"/>
      <c r="I150" s="90"/>
      <c r="J150" s="58"/>
      <c r="K150" s="36"/>
      <c r="L150" s="55"/>
      <c r="M150" s="97"/>
      <c r="N150" s="55"/>
      <c r="O150" s="93">
        <f t="shared" si="8"/>
        <v>0</v>
      </c>
      <c r="P150" s="81">
        <f t="shared" si="7"/>
        <v>0</v>
      </c>
    </row>
    <row r="151" spans="1:16" x14ac:dyDescent="0.2">
      <c r="A151" s="42">
        <f t="shared" si="6"/>
        <v>0</v>
      </c>
      <c r="B151" s="42"/>
      <c r="C151" s="42"/>
      <c r="D151" s="38"/>
      <c r="E151" s="96"/>
      <c r="F151" s="43" t="s">
        <v>94</v>
      </c>
      <c r="G151" s="90"/>
      <c r="H151" s="58"/>
      <c r="I151" s="90"/>
      <c r="J151" s="58"/>
      <c r="K151" s="36"/>
      <c r="L151" s="55"/>
      <c r="M151" s="97"/>
      <c r="N151" s="55"/>
      <c r="O151" s="93">
        <f t="shared" si="8"/>
        <v>0</v>
      </c>
      <c r="P151" s="81">
        <f t="shared" si="7"/>
        <v>0</v>
      </c>
    </row>
    <row r="152" spans="1:16" x14ac:dyDescent="0.2">
      <c r="A152" s="42">
        <f t="shared" si="6"/>
        <v>0</v>
      </c>
      <c r="B152" s="42"/>
      <c r="C152" s="42"/>
      <c r="D152" s="38"/>
      <c r="E152" s="96"/>
      <c r="F152" s="43" t="s">
        <v>7</v>
      </c>
      <c r="G152" s="90"/>
      <c r="H152" s="58"/>
      <c r="I152" s="90"/>
      <c r="J152" s="58"/>
      <c r="K152" s="36"/>
      <c r="L152" s="55"/>
      <c r="M152" s="97"/>
      <c r="N152" s="55"/>
      <c r="O152" s="93">
        <f t="shared" si="8"/>
        <v>0</v>
      </c>
      <c r="P152" s="81">
        <f t="shared" si="7"/>
        <v>0</v>
      </c>
    </row>
    <row r="153" spans="1:16" x14ac:dyDescent="0.2">
      <c r="A153" s="42">
        <f t="shared" si="6"/>
        <v>0</v>
      </c>
      <c r="B153" s="42"/>
      <c r="C153" s="42"/>
      <c r="D153" s="38"/>
      <c r="E153" s="96"/>
      <c r="F153" s="43" t="s">
        <v>92</v>
      </c>
      <c r="G153" s="90"/>
      <c r="H153" s="58"/>
      <c r="I153" s="90"/>
      <c r="J153" s="58"/>
      <c r="K153" s="36"/>
      <c r="L153" s="55"/>
      <c r="M153" s="97"/>
      <c r="N153" s="55"/>
      <c r="O153" s="93">
        <f t="shared" si="8"/>
        <v>0</v>
      </c>
      <c r="P153" s="81">
        <f t="shared" si="7"/>
        <v>0</v>
      </c>
    </row>
    <row r="154" spans="1:16" x14ac:dyDescent="0.2">
      <c r="A154" s="42">
        <f t="shared" si="6"/>
        <v>0</v>
      </c>
      <c r="B154" s="42"/>
      <c r="C154" s="42"/>
      <c r="D154" s="38"/>
      <c r="E154" s="96"/>
      <c r="F154" s="43" t="s">
        <v>93</v>
      </c>
      <c r="G154" s="90"/>
      <c r="H154" s="58"/>
      <c r="I154" s="90"/>
      <c r="J154" s="58"/>
      <c r="K154" s="36"/>
      <c r="L154" s="55"/>
      <c r="M154" s="97"/>
      <c r="N154" s="55"/>
      <c r="O154" s="93">
        <f t="shared" si="8"/>
        <v>0</v>
      </c>
      <c r="P154" s="81">
        <f t="shared" si="7"/>
        <v>0</v>
      </c>
    </row>
    <row r="155" spans="1:16" x14ac:dyDescent="0.2">
      <c r="A155" s="42">
        <f t="shared" si="6"/>
        <v>0</v>
      </c>
      <c r="B155" s="42"/>
      <c r="C155" s="42"/>
      <c r="D155" s="38"/>
      <c r="E155" s="96"/>
      <c r="F155" s="43" t="s">
        <v>94</v>
      </c>
      <c r="G155" s="90"/>
      <c r="H155" s="58"/>
      <c r="I155" s="90"/>
      <c r="J155" s="58"/>
      <c r="K155" s="36"/>
      <c r="L155" s="55"/>
      <c r="M155" s="97"/>
      <c r="N155" s="55"/>
      <c r="O155" s="93">
        <f t="shared" si="8"/>
        <v>0</v>
      </c>
      <c r="P155" s="81">
        <f t="shared" si="7"/>
        <v>0</v>
      </c>
    </row>
    <row r="156" spans="1:16" x14ac:dyDescent="0.2">
      <c r="A156" s="42">
        <f t="shared" si="6"/>
        <v>0</v>
      </c>
      <c r="B156" s="42"/>
      <c r="C156" s="42"/>
      <c r="D156" s="38"/>
      <c r="E156" s="96"/>
      <c r="F156" s="43" t="s">
        <v>7</v>
      </c>
      <c r="G156" s="90"/>
      <c r="H156" s="58"/>
      <c r="I156" s="90"/>
      <c r="J156" s="58"/>
      <c r="K156" s="36"/>
      <c r="L156" s="55"/>
      <c r="M156" s="97"/>
      <c r="N156" s="55"/>
      <c r="O156" s="93">
        <f t="shared" si="8"/>
        <v>0</v>
      </c>
      <c r="P156" s="81">
        <f t="shared" si="7"/>
        <v>0</v>
      </c>
    </row>
    <row r="157" spans="1:16" x14ac:dyDescent="0.2">
      <c r="A157" s="42">
        <f t="shared" si="6"/>
        <v>0</v>
      </c>
      <c r="B157" s="42"/>
      <c r="C157" s="42"/>
      <c r="D157" s="38"/>
      <c r="E157" s="96"/>
      <c r="F157" s="43" t="s">
        <v>92</v>
      </c>
      <c r="G157" s="90"/>
      <c r="H157" s="58"/>
      <c r="I157" s="90"/>
      <c r="J157" s="58"/>
      <c r="K157" s="36"/>
      <c r="L157" s="55"/>
      <c r="M157" s="97"/>
      <c r="N157" s="55"/>
      <c r="O157" s="93">
        <f t="shared" si="8"/>
        <v>0</v>
      </c>
      <c r="P157" s="81">
        <f t="shared" si="7"/>
        <v>0</v>
      </c>
    </row>
    <row r="158" spans="1:16" x14ac:dyDescent="0.2">
      <c r="A158" s="42">
        <f t="shared" si="6"/>
        <v>0</v>
      </c>
      <c r="B158" s="42"/>
      <c r="C158" s="42"/>
      <c r="D158" s="38"/>
      <c r="E158" s="96"/>
      <c r="F158" s="43" t="s">
        <v>93</v>
      </c>
      <c r="G158" s="90"/>
      <c r="H158" s="58"/>
      <c r="I158" s="90"/>
      <c r="J158" s="58"/>
      <c r="K158" s="36"/>
      <c r="L158" s="55"/>
      <c r="M158" s="97"/>
      <c r="N158" s="55"/>
      <c r="O158" s="93">
        <f t="shared" si="8"/>
        <v>0</v>
      </c>
      <c r="P158" s="81">
        <f t="shared" si="7"/>
        <v>0</v>
      </c>
    </row>
    <row r="159" spans="1:16" x14ac:dyDescent="0.2">
      <c r="A159" s="42">
        <f t="shared" si="6"/>
        <v>0</v>
      </c>
      <c r="B159" s="42"/>
      <c r="C159" s="42"/>
      <c r="D159" s="38"/>
      <c r="E159" s="96"/>
      <c r="F159" s="43" t="s">
        <v>94</v>
      </c>
      <c r="G159" s="90"/>
      <c r="H159" s="58"/>
      <c r="I159" s="90"/>
      <c r="J159" s="58"/>
      <c r="K159" s="36"/>
      <c r="L159" s="55"/>
      <c r="M159" s="97"/>
      <c r="N159" s="55"/>
      <c r="O159" s="93">
        <f t="shared" si="8"/>
        <v>0</v>
      </c>
      <c r="P159" s="81">
        <f t="shared" si="7"/>
        <v>0</v>
      </c>
    </row>
    <row r="160" spans="1:16" x14ac:dyDescent="0.2">
      <c r="A160" s="42">
        <f t="shared" si="6"/>
        <v>0</v>
      </c>
      <c r="B160" s="42"/>
      <c r="C160" s="42"/>
      <c r="D160" s="38"/>
      <c r="E160" s="96"/>
      <c r="F160" s="43" t="s">
        <v>7</v>
      </c>
      <c r="G160" s="90"/>
      <c r="H160" s="58"/>
      <c r="I160" s="90"/>
      <c r="J160" s="58"/>
      <c r="K160" s="36"/>
      <c r="L160" s="55"/>
      <c r="M160" s="97"/>
      <c r="N160" s="55"/>
      <c r="O160" s="93">
        <f t="shared" si="8"/>
        <v>0</v>
      </c>
      <c r="P160" s="81">
        <f t="shared" si="7"/>
        <v>0</v>
      </c>
    </row>
    <row r="161" spans="1:16" x14ac:dyDescent="0.2">
      <c r="A161" s="42">
        <f t="shared" si="6"/>
        <v>0</v>
      </c>
      <c r="B161" s="42"/>
      <c r="C161" s="42"/>
      <c r="D161" s="38"/>
      <c r="E161" s="96"/>
      <c r="F161" s="43" t="s">
        <v>92</v>
      </c>
      <c r="G161" s="90"/>
      <c r="H161" s="58"/>
      <c r="I161" s="90"/>
      <c r="J161" s="58"/>
      <c r="K161" s="36"/>
      <c r="L161" s="55"/>
      <c r="M161" s="97"/>
      <c r="N161" s="55"/>
      <c r="O161" s="93">
        <f t="shared" si="8"/>
        <v>0</v>
      </c>
      <c r="P161" s="81">
        <f t="shared" si="7"/>
        <v>0</v>
      </c>
    </row>
    <row r="162" spans="1:16" x14ac:dyDescent="0.2">
      <c r="A162" s="42">
        <f t="shared" si="6"/>
        <v>0</v>
      </c>
      <c r="B162" s="42"/>
      <c r="C162" s="42"/>
      <c r="D162" s="38"/>
      <c r="E162" s="96"/>
      <c r="F162" s="43" t="s">
        <v>93</v>
      </c>
      <c r="G162" s="90"/>
      <c r="H162" s="58"/>
      <c r="I162" s="90"/>
      <c r="J162" s="58"/>
      <c r="K162" s="36"/>
      <c r="L162" s="55"/>
      <c r="M162" s="97"/>
      <c r="N162" s="55"/>
      <c r="O162" s="93">
        <f t="shared" si="8"/>
        <v>0</v>
      </c>
      <c r="P162" s="81">
        <f t="shared" si="7"/>
        <v>0</v>
      </c>
    </row>
    <row r="163" spans="1:16" x14ac:dyDescent="0.2">
      <c r="A163" s="42">
        <f t="shared" si="6"/>
        <v>0</v>
      </c>
      <c r="B163" s="42"/>
      <c r="C163" s="42"/>
      <c r="D163" s="38"/>
      <c r="E163" s="96"/>
      <c r="F163" s="43" t="s">
        <v>94</v>
      </c>
      <c r="G163" s="90"/>
      <c r="H163" s="58"/>
      <c r="I163" s="90"/>
      <c r="J163" s="58"/>
      <c r="K163" s="36"/>
      <c r="L163" s="55"/>
      <c r="M163" s="97"/>
      <c r="N163" s="55"/>
      <c r="O163" s="93">
        <f t="shared" si="8"/>
        <v>0</v>
      </c>
      <c r="P163" s="81">
        <f t="shared" si="7"/>
        <v>0</v>
      </c>
    </row>
    <row r="164" spans="1:16" x14ac:dyDescent="0.2">
      <c r="A164" s="42">
        <f t="shared" si="6"/>
        <v>0</v>
      </c>
      <c r="B164" s="42"/>
      <c r="C164" s="42"/>
      <c r="D164" s="38"/>
      <c r="E164" s="96"/>
      <c r="F164" s="43" t="s">
        <v>7</v>
      </c>
      <c r="G164" s="90"/>
      <c r="H164" s="58"/>
      <c r="I164" s="90"/>
      <c r="J164" s="58"/>
      <c r="K164" s="36"/>
      <c r="L164" s="55"/>
      <c r="M164" s="97"/>
      <c r="N164" s="55"/>
      <c r="O164" s="93">
        <f t="shared" si="8"/>
        <v>0</v>
      </c>
      <c r="P164" s="81">
        <f t="shared" si="7"/>
        <v>0</v>
      </c>
    </row>
    <row r="165" spans="1:16" x14ac:dyDescent="0.2">
      <c r="A165" s="42">
        <f t="shared" si="6"/>
        <v>0</v>
      </c>
      <c r="B165" s="42"/>
      <c r="C165" s="42"/>
      <c r="D165" s="38"/>
      <c r="E165" s="96"/>
      <c r="F165" s="43" t="s">
        <v>92</v>
      </c>
      <c r="G165" s="90"/>
      <c r="H165" s="58"/>
      <c r="I165" s="90"/>
      <c r="J165" s="58"/>
      <c r="K165" s="36"/>
      <c r="L165" s="55"/>
      <c r="M165" s="97"/>
      <c r="N165" s="55"/>
      <c r="O165" s="93">
        <f t="shared" si="8"/>
        <v>0</v>
      </c>
      <c r="P165" s="81">
        <f t="shared" si="7"/>
        <v>0</v>
      </c>
    </row>
    <row r="166" spans="1:16" x14ac:dyDescent="0.2">
      <c r="A166" s="42">
        <f t="shared" si="6"/>
        <v>0</v>
      </c>
      <c r="B166" s="42"/>
      <c r="C166" s="42"/>
      <c r="D166" s="38"/>
      <c r="E166" s="96"/>
      <c r="F166" s="43" t="s">
        <v>93</v>
      </c>
      <c r="G166" s="90"/>
      <c r="H166" s="58"/>
      <c r="I166" s="90"/>
      <c r="J166" s="58"/>
      <c r="K166" s="36"/>
      <c r="L166" s="55"/>
      <c r="M166" s="97"/>
      <c r="N166" s="55"/>
      <c r="O166" s="93">
        <f t="shared" si="8"/>
        <v>0</v>
      </c>
      <c r="P166" s="81">
        <f t="shared" si="7"/>
        <v>0</v>
      </c>
    </row>
    <row r="167" spans="1:16" x14ac:dyDescent="0.2">
      <c r="A167" s="42">
        <f t="shared" si="6"/>
        <v>0</v>
      </c>
      <c r="B167" s="42"/>
      <c r="C167" s="42"/>
      <c r="D167" s="38"/>
      <c r="E167" s="96"/>
      <c r="F167" s="43" t="s">
        <v>94</v>
      </c>
      <c r="G167" s="90"/>
      <c r="H167" s="58"/>
      <c r="I167" s="90"/>
      <c r="J167" s="58"/>
      <c r="K167" s="36"/>
      <c r="L167" s="55"/>
      <c r="M167" s="97"/>
      <c r="N167" s="55"/>
      <c r="O167" s="93">
        <f t="shared" si="8"/>
        <v>0</v>
      </c>
      <c r="P167" s="81">
        <f t="shared" si="7"/>
        <v>0</v>
      </c>
    </row>
    <row r="168" spans="1:16" x14ac:dyDescent="0.2">
      <c r="A168" s="42">
        <f t="shared" si="6"/>
        <v>0</v>
      </c>
      <c r="B168" s="42"/>
      <c r="C168" s="42"/>
      <c r="D168" s="38"/>
      <c r="E168" s="96"/>
      <c r="F168" s="43" t="s">
        <v>7</v>
      </c>
      <c r="G168" s="90"/>
      <c r="H168" s="58"/>
      <c r="I168" s="90"/>
      <c r="J168" s="58"/>
      <c r="K168" s="36"/>
      <c r="L168" s="55"/>
      <c r="M168" s="97"/>
      <c r="N168" s="55"/>
      <c r="O168" s="93">
        <f t="shared" si="8"/>
        <v>0</v>
      </c>
      <c r="P168" s="81">
        <f t="shared" si="7"/>
        <v>0</v>
      </c>
    </row>
    <row r="169" spans="1:16" x14ac:dyDescent="0.2">
      <c r="A169" s="42">
        <f t="shared" si="6"/>
        <v>0</v>
      </c>
      <c r="B169" s="42"/>
      <c r="C169" s="42"/>
      <c r="D169" s="38"/>
      <c r="E169" s="96"/>
      <c r="F169" s="43" t="s">
        <v>92</v>
      </c>
      <c r="G169" s="90"/>
      <c r="H169" s="58"/>
      <c r="I169" s="90"/>
      <c r="J169" s="58"/>
      <c r="K169" s="36"/>
      <c r="L169" s="55"/>
      <c r="M169" s="97"/>
      <c r="N169" s="55"/>
      <c r="O169" s="93">
        <f t="shared" si="8"/>
        <v>0</v>
      </c>
      <c r="P169" s="81">
        <f t="shared" si="7"/>
        <v>0</v>
      </c>
    </row>
    <row r="170" spans="1:16" x14ac:dyDescent="0.2">
      <c r="A170" s="42">
        <f t="shared" si="6"/>
        <v>0</v>
      </c>
      <c r="B170" s="42"/>
      <c r="C170" s="42"/>
      <c r="D170" s="38"/>
      <c r="E170" s="96"/>
      <c r="F170" s="43" t="s">
        <v>93</v>
      </c>
      <c r="G170" s="90"/>
      <c r="H170" s="58"/>
      <c r="I170" s="90"/>
      <c r="J170" s="58"/>
      <c r="K170" s="36"/>
      <c r="L170" s="55"/>
      <c r="M170" s="97"/>
      <c r="N170" s="55"/>
      <c r="O170" s="93">
        <f t="shared" si="8"/>
        <v>0</v>
      </c>
      <c r="P170" s="81">
        <f t="shared" si="7"/>
        <v>0</v>
      </c>
    </row>
    <row r="171" spans="1:16" x14ac:dyDescent="0.2">
      <c r="A171" s="42">
        <f t="shared" si="6"/>
        <v>0</v>
      </c>
      <c r="B171" s="42"/>
      <c r="C171" s="42"/>
      <c r="D171" s="38"/>
      <c r="E171" s="96"/>
      <c r="F171" s="43" t="s">
        <v>94</v>
      </c>
      <c r="G171" s="90"/>
      <c r="H171" s="58"/>
      <c r="I171" s="90"/>
      <c r="J171" s="58"/>
      <c r="K171" s="36"/>
      <c r="L171" s="55"/>
      <c r="M171" s="97"/>
      <c r="N171" s="55"/>
      <c r="O171" s="93">
        <f t="shared" si="8"/>
        <v>0</v>
      </c>
      <c r="P171" s="81">
        <f t="shared" si="7"/>
        <v>0</v>
      </c>
    </row>
    <row r="172" spans="1:16" x14ac:dyDescent="0.2">
      <c r="A172" s="42">
        <f t="shared" si="6"/>
        <v>0</v>
      </c>
      <c r="B172" s="42"/>
      <c r="C172" s="42"/>
      <c r="D172" s="38"/>
      <c r="E172" s="96"/>
      <c r="F172" s="43" t="s">
        <v>7</v>
      </c>
      <c r="G172" s="90"/>
      <c r="H172" s="58"/>
      <c r="I172" s="90"/>
      <c r="J172" s="58"/>
      <c r="K172" s="36"/>
      <c r="L172" s="55"/>
      <c r="M172" s="97"/>
      <c r="N172" s="55"/>
      <c r="O172" s="93">
        <f t="shared" si="8"/>
        <v>0</v>
      </c>
      <c r="P172" s="81">
        <f t="shared" si="7"/>
        <v>0</v>
      </c>
    </row>
    <row r="173" spans="1:16" x14ac:dyDescent="0.2">
      <c r="A173" s="42">
        <f t="shared" si="6"/>
        <v>0</v>
      </c>
      <c r="B173" s="42"/>
      <c r="C173" s="42"/>
      <c r="D173" s="38"/>
      <c r="E173" s="96"/>
      <c r="F173" s="43" t="s">
        <v>92</v>
      </c>
      <c r="G173" s="90"/>
      <c r="H173" s="58"/>
      <c r="I173" s="90"/>
      <c r="J173" s="58"/>
      <c r="K173" s="36"/>
      <c r="L173" s="55"/>
      <c r="M173" s="97"/>
      <c r="N173" s="55"/>
      <c r="O173" s="93">
        <f t="shared" si="8"/>
        <v>0</v>
      </c>
      <c r="P173" s="81">
        <f t="shared" si="7"/>
        <v>0</v>
      </c>
    </row>
    <row r="174" spans="1:16" x14ac:dyDescent="0.2">
      <c r="A174" s="42">
        <f t="shared" si="6"/>
        <v>0</v>
      </c>
      <c r="B174" s="42"/>
      <c r="C174" s="42"/>
      <c r="D174" s="38"/>
      <c r="E174" s="96"/>
      <c r="F174" s="43" t="s">
        <v>93</v>
      </c>
      <c r="G174" s="90"/>
      <c r="H174" s="58"/>
      <c r="I174" s="90"/>
      <c r="J174" s="58"/>
      <c r="K174" s="36"/>
      <c r="L174" s="55"/>
      <c r="M174" s="97"/>
      <c r="N174" s="55"/>
      <c r="O174" s="93">
        <f t="shared" si="8"/>
        <v>0</v>
      </c>
      <c r="P174" s="81">
        <f t="shared" si="7"/>
        <v>0</v>
      </c>
    </row>
    <row r="175" spans="1:16" x14ac:dyDescent="0.2">
      <c r="A175" s="42">
        <f t="shared" si="6"/>
        <v>0</v>
      </c>
      <c r="B175" s="42"/>
      <c r="C175" s="42"/>
      <c r="D175" s="38"/>
      <c r="E175" s="96"/>
      <c r="F175" s="43" t="s">
        <v>94</v>
      </c>
      <c r="G175" s="90"/>
      <c r="H175" s="58"/>
      <c r="I175" s="90"/>
      <c r="J175" s="58"/>
      <c r="K175" s="36"/>
      <c r="L175" s="55"/>
      <c r="M175" s="97"/>
      <c r="N175" s="55"/>
      <c r="O175" s="93">
        <f t="shared" si="8"/>
        <v>0</v>
      </c>
      <c r="P175" s="81">
        <f t="shared" si="7"/>
        <v>0</v>
      </c>
    </row>
    <row r="176" spans="1:16" x14ac:dyDescent="0.2">
      <c r="A176" s="42">
        <f t="shared" si="6"/>
        <v>0</v>
      </c>
      <c r="B176" s="42"/>
      <c r="C176" s="42"/>
      <c r="D176" s="38"/>
      <c r="E176" s="96"/>
      <c r="F176" s="43" t="s">
        <v>7</v>
      </c>
      <c r="G176" s="90"/>
      <c r="H176" s="58"/>
      <c r="I176" s="90"/>
      <c r="J176" s="58"/>
      <c r="K176" s="36"/>
      <c r="L176" s="55"/>
      <c r="M176" s="97"/>
      <c r="N176" s="55"/>
      <c r="O176" s="93">
        <f t="shared" si="8"/>
        <v>0</v>
      </c>
      <c r="P176" s="81">
        <f t="shared" si="7"/>
        <v>0</v>
      </c>
    </row>
    <row r="177" spans="1:16" x14ac:dyDescent="0.2">
      <c r="A177" s="42">
        <f t="shared" si="6"/>
        <v>0</v>
      </c>
      <c r="B177" s="42"/>
      <c r="C177" s="42"/>
      <c r="D177" s="38"/>
      <c r="E177" s="96"/>
      <c r="F177" s="43" t="s">
        <v>92</v>
      </c>
      <c r="G177" s="90"/>
      <c r="H177" s="58"/>
      <c r="I177" s="90"/>
      <c r="J177" s="58"/>
      <c r="K177" s="36"/>
      <c r="L177" s="55"/>
      <c r="M177" s="97"/>
      <c r="N177" s="55"/>
      <c r="O177" s="93">
        <f t="shared" si="8"/>
        <v>0</v>
      </c>
      <c r="P177" s="81">
        <f t="shared" si="7"/>
        <v>0</v>
      </c>
    </row>
    <row r="178" spans="1:16" x14ac:dyDescent="0.2">
      <c r="A178" s="42">
        <f t="shared" si="6"/>
        <v>0</v>
      </c>
      <c r="B178" s="42"/>
      <c r="C178" s="42"/>
      <c r="D178" s="38"/>
      <c r="E178" s="96"/>
      <c r="F178" s="43" t="s">
        <v>93</v>
      </c>
      <c r="G178" s="90"/>
      <c r="H178" s="58"/>
      <c r="I178" s="90"/>
      <c r="J178" s="58"/>
      <c r="K178" s="36"/>
      <c r="L178" s="55"/>
      <c r="M178" s="97"/>
      <c r="N178" s="55"/>
      <c r="O178" s="93">
        <f t="shared" si="8"/>
        <v>0</v>
      </c>
      <c r="P178" s="81">
        <f t="shared" si="7"/>
        <v>0</v>
      </c>
    </row>
    <row r="179" spans="1:16" x14ac:dyDescent="0.2">
      <c r="A179" s="42">
        <f t="shared" si="6"/>
        <v>0</v>
      </c>
      <c r="B179" s="42"/>
      <c r="C179" s="42"/>
      <c r="D179" s="38"/>
      <c r="E179" s="96"/>
      <c r="F179" s="43" t="s">
        <v>94</v>
      </c>
      <c r="G179" s="90"/>
      <c r="H179" s="58"/>
      <c r="I179" s="90"/>
      <c r="J179" s="58"/>
      <c r="K179" s="36"/>
      <c r="L179" s="55"/>
      <c r="M179" s="97"/>
      <c r="N179" s="55"/>
      <c r="O179" s="93">
        <f t="shared" si="8"/>
        <v>0</v>
      </c>
      <c r="P179" s="81">
        <f t="shared" si="7"/>
        <v>0</v>
      </c>
    </row>
    <row r="180" spans="1:16" x14ac:dyDescent="0.2">
      <c r="A180" s="42">
        <f t="shared" si="6"/>
        <v>0</v>
      </c>
      <c r="B180" s="42"/>
      <c r="C180" s="42"/>
      <c r="D180" s="38"/>
      <c r="E180" s="96"/>
      <c r="F180" s="43" t="s">
        <v>7</v>
      </c>
      <c r="G180" s="90"/>
      <c r="H180" s="58"/>
      <c r="I180" s="90"/>
      <c r="J180" s="58"/>
      <c r="K180" s="36"/>
      <c r="L180" s="55"/>
      <c r="M180" s="97"/>
      <c r="N180" s="55"/>
      <c r="O180" s="93">
        <f t="shared" si="8"/>
        <v>0</v>
      </c>
      <c r="P180" s="81">
        <f t="shared" si="7"/>
        <v>0</v>
      </c>
    </row>
    <row r="181" spans="1:16" x14ac:dyDescent="0.2">
      <c r="A181" s="42">
        <f t="shared" si="6"/>
        <v>0</v>
      </c>
      <c r="B181" s="42"/>
      <c r="C181" s="42"/>
      <c r="D181" s="38"/>
      <c r="E181" s="96"/>
      <c r="F181" s="43" t="s">
        <v>92</v>
      </c>
      <c r="G181" s="90"/>
      <c r="H181" s="58"/>
      <c r="I181" s="90"/>
      <c r="J181" s="58"/>
      <c r="K181" s="36"/>
      <c r="L181" s="55"/>
      <c r="M181" s="97"/>
      <c r="N181" s="55"/>
      <c r="O181" s="93">
        <f t="shared" si="8"/>
        <v>0</v>
      </c>
      <c r="P181" s="81">
        <f t="shared" si="7"/>
        <v>0</v>
      </c>
    </row>
    <row r="182" spans="1:16" x14ac:dyDescent="0.2">
      <c r="A182" s="42">
        <f t="shared" si="6"/>
        <v>0</v>
      </c>
      <c r="B182" s="42"/>
      <c r="C182" s="42"/>
      <c r="D182" s="38"/>
      <c r="E182" s="96"/>
      <c r="F182" s="43" t="s">
        <v>93</v>
      </c>
      <c r="G182" s="90"/>
      <c r="H182" s="58"/>
      <c r="I182" s="90"/>
      <c r="J182" s="58"/>
      <c r="K182" s="36"/>
      <c r="L182" s="55"/>
      <c r="M182" s="97"/>
      <c r="N182" s="55"/>
      <c r="O182" s="93">
        <f t="shared" si="8"/>
        <v>0</v>
      </c>
      <c r="P182" s="81">
        <f t="shared" si="7"/>
        <v>0</v>
      </c>
    </row>
    <row r="183" spans="1:16" x14ac:dyDescent="0.2">
      <c r="A183" s="42">
        <f t="shared" si="6"/>
        <v>0</v>
      </c>
      <c r="B183" s="42"/>
      <c r="C183" s="42"/>
      <c r="D183" s="38"/>
      <c r="E183" s="96"/>
      <c r="F183" s="43" t="s">
        <v>94</v>
      </c>
      <c r="G183" s="90"/>
      <c r="H183" s="58"/>
      <c r="I183" s="90"/>
      <c r="J183" s="58"/>
      <c r="K183" s="36"/>
      <c r="L183" s="55"/>
      <c r="M183" s="97"/>
      <c r="N183" s="55"/>
      <c r="O183" s="93">
        <f t="shared" si="8"/>
        <v>0</v>
      </c>
      <c r="P183" s="81">
        <f t="shared" si="7"/>
        <v>0</v>
      </c>
    </row>
    <row r="184" spans="1:16" x14ac:dyDescent="0.2">
      <c r="A184" s="42">
        <f t="shared" si="6"/>
        <v>0</v>
      </c>
      <c r="B184" s="42"/>
      <c r="C184" s="42"/>
      <c r="D184" s="38"/>
      <c r="E184" s="96"/>
      <c r="F184" s="43" t="s">
        <v>7</v>
      </c>
      <c r="G184" s="90"/>
      <c r="H184" s="58"/>
      <c r="I184" s="90"/>
      <c r="J184" s="58"/>
      <c r="K184" s="36"/>
      <c r="L184" s="55"/>
      <c r="M184" s="97"/>
      <c r="N184" s="55"/>
      <c r="O184" s="93">
        <f t="shared" si="8"/>
        <v>0</v>
      </c>
      <c r="P184" s="81">
        <f t="shared" si="7"/>
        <v>0</v>
      </c>
    </row>
    <row r="185" spans="1:16" x14ac:dyDescent="0.2">
      <c r="A185" s="42">
        <f t="shared" si="6"/>
        <v>0</v>
      </c>
      <c r="B185" s="42"/>
      <c r="C185" s="42"/>
      <c r="D185" s="38"/>
      <c r="E185" s="96"/>
      <c r="F185" s="43" t="s">
        <v>92</v>
      </c>
      <c r="G185" s="90"/>
      <c r="H185" s="58"/>
      <c r="I185" s="90"/>
      <c r="J185" s="58"/>
      <c r="K185" s="36"/>
      <c r="L185" s="55"/>
      <c r="M185" s="97"/>
      <c r="N185" s="55"/>
      <c r="O185" s="93">
        <f t="shared" si="8"/>
        <v>0</v>
      </c>
      <c r="P185" s="81">
        <f t="shared" si="7"/>
        <v>0</v>
      </c>
    </row>
    <row r="186" spans="1:16" x14ac:dyDescent="0.2">
      <c r="A186" s="42">
        <f t="shared" si="6"/>
        <v>0</v>
      </c>
      <c r="B186" s="42"/>
      <c r="C186" s="42"/>
      <c r="D186" s="38"/>
      <c r="E186" s="96"/>
      <c r="F186" s="43" t="s">
        <v>93</v>
      </c>
      <c r="G186" s="90"/>
      <c r="H186" s="58"/>
      <c r="I186" s="90"/>
      <c r="J186" s="58"/>
      <c r="K186" s="36"/>
      <c r="L186" s="55"/>
      <c r="M186" s="97"/>
      <c r="N186" s="55"/>
      <c r="O186" s="93">
        <f t="shared" si="8"/>
        <v>0</v>
      </c>
      <c r="P186" s="81">
        <f t="shared" si="7"/>
        <v>0</v>
      </c>
    </row>
    <row r="187" spans="1:16" x14ac:dyDescent="0.2">
      <c r="A187" s="42">
        <f t="shared" si="6"/>
        <v>0</v>
      </c>
      <c r="B187" s="42"/>
      <c r="C187" s="42"/>
      <c r="D187" s="38"/>
      <c r="E187" s="96"/>
      <c r="F187" s="43" t="s">
        <v>94</v>
      </c>
      <c r="G187" s="90"/>
      <c r="H187" s="58"/>
      <c r="I187" s="90"/>
      <c r="J187" s="58"/>
      <c r="K187" s="36"/>
      <c r="L187" s="55"/>
      <c r="M187" s="97"/>
      <c r="N187" s="55"/>
      <c r="O187" s="93">
        <f t="shared" si="8"/>
        <v>0</v>
      </c>
      <c r="P187" s="81">
        <f t="shared" si="7"/>
        <v>0</v>
      </c>
    </row>
    <row r="188" spans="1:16" x14ac:dyDescent="0.2">
      <c r="A188" s="42">
        <f t="shared" si="6"/>
        <v>0</v>
      </c>
      <c r="B188" s="42"/>
      <c r="C188" s="42"/>
      <c r="D188" s="38"/>
      <c r="E188" s="96"/>
      <c r="F188" s="43" t="s">
        <v>7</v>
      </c>
      <c r="G188" s="90"/>
      <c r="H188" s="58"/>
      <c r="I188" s="90"/>
      <c r="J188" s="58"/>
      <c r="K188" s="36"/>
      <c r="L188" s="55"/>
      <c r="M188" s="97"/>
      <c r="N188" s="55"/>
      <c r="O188" s="93">
        <f t="shared" si="8"/>
        <v>0</v>
      </c>
      <c r="P188" s="81">
        <f t="shared" si="7"/>
        <v>0</v>
      </c>
    </row>
    <row r="189" spans="1:16" x14ac:dyDescent="0.2">
      <c r="A189" s="42">
        <f t="shared" si="6"/>
        <v>0</v>
      </c>
      <c r="B189" s="42"/>
      <c r="C189" s="42"/>
      <c r="D189" s="38"/>
      <c r="E189" s="96"/>
      <c r="F189" s="43" t="s">
        <v>92</v>
      </c>
      <c r="G189" s="90"/>
      <c r="H189" s="58"/>
      <c r="I189" s="90"/>
      <c r="J189" s="58"/>
      <c r="K189" s="36"/>
      <c r="L189" s="55"/>
      <c r="M189" s="97"/>
      <c r="N189" s="55"/>
      <c r="O189" s="93">
        <f t="shared" si="8"/>
        <v>0</v>
      </c>
      <c r="P189" s="81">
        <f t="shared" si="7"/>
        <v>0</v>
      </c>
    </row>
    <row r="190" spans="1:16" x14ac:dyDescent="0.2">
      <c r="A190" s="42">
        <f t="shared" si="6"/>
        <v>0</v>
      </c>
      <c r="B190" s="42"/>
      <c r="C190" s="42"/>
      <c r="D190" s="38"/>
      <c r="E190" s="96"/>
      <c r="F190" s="43" t="s">
        <v>93</v>
      </c>
      <c r="G190" s="90"/>
      <c r="H190" s="58"/>
      <c r="I190" s="90"/>
      <c r="J190" s="58"/>
      <c r="K190" s="36"/>
      <c r="L190" s="55"/>
      <c r="M190" s="97"/>
      <c r="N190" s="55"/>
      <c r="O190" s="93">
        <f t="shared" si="8"/>
        <v>0</v>
      </c>
      <c r="P190" s="81">
        <f t="shared" si="7"/>
        <v>0</v>
      </c>
    </row>
    <row r="191" spans="1:16" x14ac:dyDescent="0.2">
      <c r="A191" s="42">
        <f t="shared" si="6"/>
        <v>0</v>
      </c>
      <c r="B191" s="42"/>
      <c r="C191" s="42"/>
      <c r="D191" s="38"/>
      <c r="E191" s="96"/>
      <c r="F191" s="43" t="s">
        <v>94</v>
      </c>
      <c r="G191" s="90"/>
      <c r="H191" s="58"/>
      <c r="I191" s="90"/>
      <c r="J191" s="58"/>
      <c r="K191" s="36"/>
      <c r="L191" s="55"/>
      <c r="M191" s="97"/>
      <c r="N191" s="55"/>
      <c r="O191" s="93">
        <f t="shared" si="8"/>
        <v>0</v>
      </c>
      <c r="P191" s="81">
        <f t="shared" si="7"/>
        <v>0</v>
      </c>
    </row>
    <row r="192" spans="1:16" x14ac:dyDescent="0.2">
      <c r="A192" s="42">
        <f t="shared" si="6"/>
        <v>0</v>
      </c>
      <c r="B192" s="42"/>
      <c r="C192" s="42"/>
      <c r="D192" s="38"/>
      <c r="E192" s="96"/>
      <c r="F192" s="43" t="s">
        <v>7</v>
      </c>
      <c r="G192" s="90"/>
      <c r="H192" s="58"/>
      <c r="I192" s="90"/>
      <c r="J192" s="58"/>
      <c r="K192" s="36"/>
      <c r="L192" s="55"/>
      <c r="M192" s="97"/>
      <c r="N192" s="55"/>
      <c r="O192" s="93">
        <f t="shared" si="8"/>
        <v>0</v>
      </c>
      <c r="P192" s="81">
        <f t="shared" si="7"/>
        <v>0</v>
      </c>
    </row>
    <row r="193" spans="1:16" x14ac:dyDescent="0.2">
      <c r="A193" s="42">
        <f t="shared" si="6"/>
        <v>0</v>
      </c>
      <c r="B193" s="42"/>
      <c r="C193" s="42"/>
      <c r="D193" s="38"/>
      <c r="E193" s="96"/>
      <c r="F193" s="43" t="s">
        <v>92</v>
      </c>
      <c r="G193" s="90"/>
      <c r="H193" s="58"/>
      <c r="I193" s="90"/>
      <c r="J193" s="58"/>
      <c r="K193" s="36"/>
      <c r="L193" s="55"/>
      <c r="M193" s="97"/>
      <c r="N193" s="55"/>
      <c r="O193" s="93">
        <f t="shared" si="8"/>
        <v>0</v>
      </c>
      <c r="P193" s="81">
        <f t="shared" si="7"/>
        <v>0</v>
      </c>
    </row>
    <row r="194" spans="1:16" x14ac:dyDescent="0.2">
      <c r="A194" s="42">
        <f t="shared" si="6"/>
        <v>0</v>
      </c>
      <c r="B194" s="42"/>
      <c r="C194" s="42"/>
      <c r="D194" s="38"/>
      <c r="E194" s="96"/>
      <c r="F194" s="43" t="s">
        <v>93</v>
      </c>
      <c r="G194" s="90"/>
      <c r="H194" s="58"/>
      <c r="I194" s="90"/>
      <c r="J194" s="58"/>
      <c r="K194" s="36"/>
      <c r="L194" s="55"/>
      <c r="M194" s="97"/>
      <c r="N194" s="55"/>
      <c r="O194" s="93">
        <f t="shared" si="8"/>
        <v>0</v>
      </c>
      <c r="P194" s="81">
        <f t="shared" si="7"/>
        <v>0</v>
      </c>
    </row>
    <row r="195" spans="1:16" x14ac:dyDescent="0.2">
      <c r="A195" s="42">
        <f t="shared" si="6"/>
        <v>0</v>
      </c>
      <c r="B195" s="42"/>
      <c r="C195" s="42"/>
      <c r="D195" s="38"/>
      <c r="E195" s="96"/>
      <c r="F195" s="43" t="s">
        <v>94</v>
      </c>
      <c r="G195" s="90"/>
      <c r="H195" s="58"/>
      <c r="I195" s="90"/>
      <c r="J195" s="58"/>
      <c r="K195" s="36"/>
      <c r="L195" s="55"/>
      <c r="M195" s="97"/>
      <c r="N195" s="55"/>
      <c r="O195" s="93">
        <f t="shared" si="8"/>
        <v>0</v>
      </c>
      <c r="P195" s="81">
        <f t="shared" si="7"/>
        <v>0</v>
      </c>
    </row>
    <row r="196" spans="1:16" x14ac:dyDescent="0.2">
      <c r="A196" s="42">
        <f t="shared" si="6"/>
        <v>0</v>
      </c>
      <c r="B196" s="42"/>
      <c r="C196" s="42"/>
      <c r="D196" s="38"/>
      <c r="E196" s="96"/>
      <c r="F196" s="43" t="s">
        <v>7</v>
      </c>
      <c r="G196" s="90"/>
      <c r="H196" s="58"/>
      <c r="I196" s="90"/>
      <c r="J196" s="58"/>
      <c r="K196" s="36"/>
      <c r="L196" s="55"/>
      <c r="M196" s="97"/>
      <c r="N196" s="55"/>
      <c r="O196" s="93">
        <f t="shared" si="8"/>
        <v>0</v>
      </c>
      <c r="P196" s="81">
        <f t="shared" si="7"/>
        <v>0</v>
      </c>
    </row>
    <row r="197" spans="1:16" x14ac:dyDescent="0.2">
      <c r="A197" s="42">
        <f t="shared" ref="A197:A260" si="9">+$A$3</f>
        <v>0</v>
      </c>
      <c r="B197" s="42"/>
      <c r="C197" s="42"/>
      <c r="D197" s="38"/>
      <c r="E197" s="96"/>
      <c r="F197" s="43" t="s">
        <v>92</v>
      </c>
      <c r="G197" s="90"/>
      <c r="H197" s="58"/>
      <c r="I197" s="90"/>
      <c r="J197" s="58"/>
      <c r="K197" s="36"/>
      <c r="L197" s="55"/>
      <c r="M197" s="97"/>
      <c r="N197" s="55"/>
      <c r="O197" s="93">
        <f t="shared" si="8"/>
        <v>0</v>
      </c>
      <c r="P197" s="81">
        <f t="shared" si="7"/>
        <v>0</v>
      </c>
    </row>
    <row r="198" spans="1:16" x14ac:dyDescent="0.2">
      <c r="A198" s="42">
        <f t="shared" si="9"/>
        <v>0</v>
      </c>
      <c r="B198" s="42"/>
      <c r="C198" s="42"/>
      <c r="D198" s="38"/>
      <c r="E198" s="96"/>
      <c r="F198" s="43" t="s">
        <v>93</v>
      </c>
      <c r="G198" s="90"/>
      <c r="H198" s="58"/>
      <c r="I198" s="90"/>
      <c r="J198" s="58"/>
      <c r="K198" s="36"/>
      <c r="L198" s="55"/>
      <c r="M198" s="97"/>
      <c r="N198" s="55"/>
      <c r="O198" s="93">
        <f t="shared" si="8"/>
        <v>0</v>
      </c>
      <c r="P198" s="81">
        <f t="shared" ref="P198:P261" si="10">+(G198*H198)+(K198*L198)+N198+(I198*J198)</f>
        <v>0</v>
      </c>
    </row>
    <row r="199" spans="1:16" x14ac:dyDescent="0.2">
      <c r="A199" s="42">
        <f t="shared" si="9"/>
        <v>0</v>
      </c>
      <c r="B199" s="42"/>
      <c r="C199" s="42"/>
      <c r="D199" s="38"/>
      <c r="E199" s="96"/>
      <c r="F199" s="43" t="s">
        <v>94</v>
      </c>
      <c r="G199" s="90"/>
      <c r="H199" s="58"/>
      <c r="I199" s="90"/>
      <c r="J199" s="58"/>
      <c r="K199" s="36"/>
      <c r="L199" s="55"/>
      <c r="M199" s="97"/>
      <c r="N199" s="55"/>
      <c r="O199" s="93">
        <f t="shared" si="8"/>
        <v>0</v>
      </c>
      <c r="P199" s="81">
        <f t="shared" si="10"/>
        <v>0</v>
      </c>
    </row>
    <row r="200" spans="1:16" x14ac:dyDescent="0.2">
      <c r="A200" s="42">
        <f t="shared" si="9"/>
        <v>0</v>
      </c>
      <c r="B200" s="42"/>
      <c r="C200" s="42"/>
      <c r="D200" s="38"/>
      <c r="E200" s="96"/>
      <c r="F200" s="43" t="s">
        <v>7</v>
      </c>
      <c r="G200" s="90"/>
      <c r="H200" s="58"/>
      <c r="I200" s="90"/>
      <c r="J200" s="58"/>
      <c r="K200" s="36"/>
      <c r="L200" s="55"/>
      <c r="M200" s="97"/>
      <c r="N200" s="55"/>
      <c r="O200" s="93">
        <f t="shared" ref="O200:O263" si="11">G200+(I200/1000)+(M200)+((K200*18)/1000)</f>
        <v>0</v>
      </c>
      <c r="P200" s="81">
        <f t="shared" si="10"/>
        <v>0</v>
      </c>
    </row>
    <row r="201" spans="1:16" x14ac:dyDescent="0.2">
      <c r="A201" s="42">
        <f t="shared" si="9"/>
        <v>0</v>
      </c>
      <c r="B201" s="42"/>
      <c r="C201" s="42"/>
      <c r="D201" s="38"/>
      <c r="E201" s="96"/>
      <c r="F201" s="43" t="s">
        <v>92</v>
      </c>
      <c r="G201" s="90"/>
      <c r="H201" s="58"/>
      <c r="I201" s="90"/>
      <c r="J201" s="58"/>
      <c r="K201" s="36"/>
      <c r="L201" s="55"/>
      <c r="M201" s="97"/>
      <c r="N201" s="55"/>
      <c r="O201" s="93">
        <f t="shared" si="11"/>
        <v>0</v>
      </c>
      <c r="P201" s="81">
        <f t="shared" si="10"/>
        <v>0</v>
      </c>
    </row>
    <row r="202" spans="1:16" x14ac:dyDescent="0.2">
      <c r="A202" s="42">
        <f t="shared" si="9"/>
        <v>0</v>
      </c>
      <c r="B202" s="42"/>
      <c r="C202" s="42"/>
      <c r="D202" s="38"/>
      <c r="E202" s="96"/>
      <c r="F202" s="43" t="s">
        <v>93</v>
      </c>
      <c r="G202" s="90"/>
      <c r="H202" s="58"/>
      <c r="I202" s="90"/>
      <c r="J202" s="58"/>
      <c r="K202" s="36"/>
      <c r="L202" s="55"/>
      <c r="M202" s="97"/>
      <c r="N202" s="55"/>
      <c r="O202" s="93">
        <f t="shared" si="11"/>
        <v>0</v>
      </c>
      <c r="P202" s="81">
        <f t="shared" si="10"/>
        <v>0</v>
      </c>
    </row>
    <row r="203" spans="1:16" x14ac:dyDescent="0.2">
      <c r="A203" s="42">
        <f t="shared" si="9"/>
        <v>0</v>
      </c>
      <c r="B203" s="42"/>
      <c r="C203" s="42"/>
      <c r="D203" s="38"/>
      <c r="E203" s="96"/>
      <c r="F203" s="43" t="s">
        <v>94</v>
      </c>
      <c r="G203" s="90"/>
      <c r="H203" s="58"/>
      <c r="I203" s="90"/>
      <c r="J203" s="58"/>
      <c r="K203" s="36"/>
      <c r="L203" s="55"/>
      <c r="M203" s="97"/>
      <c r="N203" s="55"/>
      <c r="O203" s="93">
        <f t="shared" si="11"/>
        <v>0</v>
      </c>
      <c r="P203" s="81">
        <f t="shared" si="10"/>
        <v>0</v>
      </c>
    </row>
    <row r="204" spans="1:16" x14ac:dyDescent="0.2">
      <c r="A204" s="42">
        <f t="shared" si="9"/>
        <v>0</v>
      </c>
      <c r="B204" s="42"/>
      <c r="C204" s="42"/>
      <c r="D204" s="38"/>
      <c r="E204" s="96"/>
      <c r="F204" s="43" t="s">
        <v>7</v>
      </c>
      <c r="G204" s="90"/>
      <c r="H204" s="58"/>
      <c r="I204" s="90"/>
      <c r="J204" s="58"/>
      <c r="K204" s="36"/>
      <c r="L204" s="55"/>
      <c r="M204" s="97"/>
      <c r="N204" s="55"/>
      <c r="O204" s="93">
        <f t="shared" si="11"/>
        <v>0</v>
      </c>
      <c r="P204" s="81">
        <f t="shared" si="10"/>
        <v>0</v>
      </c>
    </row>
    <row r="205" spans="1:16" x14ac:dyDescent="0.2">
      <c r="A205" s="42">
        <f t="shared" si="9"/>
        <v>0</v>
      </c>
      <c r="B205" s="42"/>
      <c r="C205" s="42"/>
      <c r="D205" s="38"/>
      <c r="E205" s="96"/>
      <c r="F205" s="43" t="s">
        <v>92</v>
      </c>
      <c r="G205" s="90"/>
      <c r="H205" s="58"/>
      <c r="I205" s="90"/>
      <c r="J205" s="58"/>
      <c r="K205" s="36"/>
      <c r="L205" s="55"/>
      <c r="M205" s="97"/>
      <c r="N205" s="55"/>
      <c r="O205" s="93">
        <f t="shared" si="11"/>
        <v>0</v>
      </c>
      <c r="P205" s="81">
        <f t="shared" si="10"/>
        <v>0</v>
      </c>
    </row>
    <row r="206" spans="1:16" x14ac:dyDescent="0.2">
      <c r="A206" s="42">
        <f t="shared" si="9"/>
        <v>0</v>
      </c>
      <c r="B206" s="42"/>
      <c r="C206" s="42"/>
      <c r="D206" s="38"/>
      <c r="E206" s="96"/>
      <c r="F206" s="43" t="s">
        <v>93</v>
      </c>
      <c r="G206" s="90"/>
      <c r="H206" s="58"/>
      <c r="I206" s="90"/>
      <c r="J206" s="58"/>
      <c r="K206" s="36"/>
      <c r="L206" s="55"/>
      <c r="M206" s="97"/>
      <c r="N206" s="55"/>
      <c r="O206" s="93">
        <f t="shared" si="11"/>
        <v>0</v>
      </c>
      <c r="P206" s="81">
        <f t="shared" si="10"/>
        <v>0</v>
      </c>
    </row>
    <row r="207" spans="1:16" x14ac:dyDescent="0.2">
      <c r="A207" s="42">
        <f t="shared" si="9"/>
        <v>0</v>
      </c>
      <c r="B207" s="42"/>
      <c r="C207" s="42"/>
      <c r="D207" s="38"/>
      <c r="E207" s="96"/>
      <c r="F207" s="43" t="s">
        <v>94</v>
      </c>
      <c r="G207" s="90"/>
      <c r="H207" s="58"/>
      <c r="I207" s="90"/>
      <c r="J207" s="58"/>
      <c r="K207" s="36"/>
      <c r="L207" s="55"/>
      <c r="M207" s="97"/>
      <c r="N207" s="55"/>
      <c r="O207" s="93">
        <f t="shared" si="11"/>
        <v>0</v>
      </c>
      <c r="P207" s="81">
        <f t="shared" si="10"/>
        <v>0</v>
      </c>
    </row>
    <row r="208" spans="1:16" x14ac:dyDescent="0.2">
      <c r="A208" s="42">
        <f t="shared" si="9"/>
        <v>0</v>
      </c>
      <c r="B208" s="42"/>
      <c r="C208" s="42"/>
      <c r="D208" s="38"/>
      <c r="E208" s="96"/>
      <c r="F208" s="43" t="s">
        <v>7</v>
      </c>
      <c r="G208" s="90"/>
      <c r="H208" s="58"/>
      <c r="I208" s="90"/>
      <c r="J208" s="58"/>
      <c r="K208" s="36"/>
      <c r="L208" s="55"/>
      <c r="M208" s="97"/>
      <c r="N208" s="55"/>
      <c r="O208" s="93">
        <f t="shared" si="11"/>
        <v>0</v>
      </c>
      <c r="P208" s="81">
        <f t="shared" si="10"/>
        <v>0</v>
      </c>
    </row>
    <row r="209" spans="1:16" x14ac:dyDescent="0.2">
      <c r="A209" s="42">
        <f t="shared" si="9"/>
        <v>0</v>
      </c>
      <c r="B209" s="42"/>
      <c r="C209" s="42"/>
      <c r="D209" s="38"/>
      <c r="E209" s="96"/>
      <c r="F209" s="43" t="s">
        <v>92</v>
      </c>
      <c r="G209" s="90"/>
      <c r="H209" s="58"/>
      <c r="I209" s="90"/>
      <c r="J209" s="58"/>
      <c r="K209" s="36"/>
      <c r="L209" s="55"/>
      <c r="M209" s="97"/>
      <c r="N209" s="55"/>
      <c r="O209" s="93">
        <f t="shared" si="11"/>
        <v>0</v>
      </c>
      <c r="P209" s="81">
        <f t="shared" si="10"/>
        <v>0</v>
      </c>
    </row>
    <row r="210" spans="1:16" x14ac:dyDescent="0.2">
      <c r="A210" s="42">
        <f t="shared" si="9"/>
        <v>0</v>
      </c>
      <c r="B210" s="42"/>
      <c r="C210" s="42"/>
      <c r="D210" s="38"/>
      <c r="E210" s="96"/>
      <c r="F210" s="43" t="s">
        <v>93</v>
      </c>
      <c r="G210" s="90"/>
      <c r="H210" s="58"/>
      <c r="I210" s="90"/>
      <c r="J210" s="58"/>
      <c r="K210" s="36"/>
      <c r="L210" s="55"/>
      <c r="M210" s="97"/>
      <c r="N210" s="55"/>
      <c r="O210" s="93">
        <f t="shared" si="11"/>
        <v>0</v>
      </c>
      <c r="P210" s="81">
        <f t="shared" si="10"/>
        <v>0</v>
      </c>
    </row>
    <row r="211" spans="1:16" x14ac:dyDescent="0.2">
      <c r="A211" s="42">
        <f t="shared" si="9"/>
        <v>0</v>
      </c>
      <c r="B211" s="42"/>
      <c r="C211" s="42"/>
      <c r="D211" s="38"/>
      <c r="E211" s="96"/>
      <c r="F211" s="43" t="s">
        <v>94</v>
      </c>
      <c r="G211" s="90"/>
      <c r="H211" s="58"/>
      <c r="I211" s="90"/>
      <c r="J211" s="58"/>
      <c r="K211" s="36"/>
      <c r="L211" s="55"/>
      <c r="M211" s="97"/>
      <c r="N211" s="55"/>
      <c r="O211" s="93">
        <f t="shared" si="11"/>
        <v>0</v>
      </c>
      <c r="P211" s="81">
        <f t="shared" si="10"/>
        <v>0</v>
      </c>
    </row>
    <row r="212" spans="1:16" x14ac:dyDescent="0.2">
      <c r="A212" s="42">
        <f t="shared" si="9"/>
        <v>0</v>
      </c>
      <c r="B212" s="42"/>
      <c r="C212" s="42"/>
      <c r="D212" s="38"/>
      <c r="E212" s="96"/>
      <c r="F212" s="43" t="s">
        <v>7</v>
      </c>
      <c r="G212" s="90"/>
      <c r="H212" s="58"/>
      <c r="I212" s="90"/>
      <c r="J212" s="58"/>
      <c r="K212" s="36"/>
      <c r="L212" s="55"/>
      <c r="M212" s="97"/>
      <c r="N212" s="55"/>
      <c r="O212" s="93">
        <f t="shared" si="11"/>
        <v>0</v>
      </c>
      <c r="P212" s="81">
        <f t="shared" si="10"/>
        <v>0</v>
      </c>
    </row>
    <row r="213" spans="1:16" x14ac:dyDescent="0.2">
      <c r="A213" s="42">
        <f t="shared" si="9"/>
        <v>0</v>
      </c>
      <c r="B213" s="42"/>
      <c r="C213" s="42"/>
      <c r="D213" s="38"/>
      <c r="E213" s="96"/>
      <c r="F213" s="43" t="s">
        <v>92</v>
      </c>
      <c r="G213" s="90"/>
      <c r="H213" s="58"/>
      <c r="I213" s="90"/>
      <c r="J213" s="58"/>
      <c r="K213" s="36"/>
      <c r="L213" s="55"/>
      <c r="M213" s="97"/>
      <c r="N213" s="55"/>
      <c r="O213" s="93">
        <f t="shared" si="11"/>
        <v>0</v>
      </c>
      <c r="P213" s="81">
        <f t="shared" si="10"/>
        <v>0</v>
      </c>
    </row>
    <row r="214" spans="1:16" x14ac:dyDescent="0.2">
      <c r="A214" s="42">
        <f t="shared" si="9"/>
        <v>0</v>
      </c>
      <c r="B214" s="42"/>
      <c r="C214" s="42"/>
      <c r="D214" s="38"/>
      <c r="E214" s="96"/>
      <c r="F214" s="43" t="s">
        <v>93</v>
      </c>
      <c r="G214" s="90"/>
      <c r="H214" s="58"/>
      <c r="I214" s="90"/>
      <c r="J214" s="58"/>
      <c r="K214" s="36"/>
      <c r="L214" s="55"/>
      <c r="M214" s="97"/>
      <c r="N214" s="55"/>
      <c r="O214" s="93">
        <f t="shared" si="11"/>
        <v>0</v>
      </c>
      <c r="P214" s="81">
        <f t="shared" si="10"/>
        <v>0</v>
      </c>
    </row>
    <row r="215" spans="1:16" x14ac:dyDescent="0.2">
      <c r="A215" s="42">
        <f t="shared" si="9"/>
        <v>0</v>
      </c>
      <c r="B215" s="42"/>
      <c r="C215" s="42"/>
      <c r="D215" s="38"/>
      <c r="E215" s="96"/>
      <c r="F215" s="43" t="s">
        <v>94</v>
      </c>
      <c r="G215" s="90"/>
      <c r="H215" s="58"/>
      <c r="I215" s="90"/>
      <c r="J215" s="58"/>
      <c r="K215" s="36"/>
      <c r="L215" s="55"/>
      <c r="M215" s="97"/>
      <c r="N215" s="55"/>
      <c r="O215" s="93">
        <f t="shared" si="11"/>
        <v>0</v>
      </c>
      <c r="P215" s="81">
        <f t="shared" si="10"/>
        <v>0</v>
      </c>
    </row>
    <row r="216" spans="1:16" x14ac:dyDescent="0.2">
      <c r="A216" s="42">
        <f t="shared" si="9"/>
        <v>0</v>
      </c>
      <c r="B216" s="42"/>
      <c r="C216" s="42"/>
      <c r="D216" s="38"/>
      <c r="E216" s="96"/>
      <c r="F216" s="43" t="s">
        <v>7</v>
      </c>
      <c r="G216" s="90"/>
      <c r="H216" s="58"/>
      <c r="I216" s="90"/>
      <c r="J216" s="58"/>
      <c r="K216" s="36"/>
      <c r="L216" s="55"/>
      <c r="M216" s="97"/>
      <c r="N216" s="55"/>
      <c r="O216" s="93">
        <f t="shared" si="11"/>
        <v>0</v>
      </c>
      <c r="P216" s="81">
        <f t="shared" si="10"/>
        <v>0</v>
      </c>
    </row>
    <row r="217" spans="1:16" x14ac:dyDescent="0.2">
      <c r="A217" s="42">
        <f t="shared" si="9"/>
        <v>0</v>
      </c>
      <c r="B217" s="42"/>
      <c r="C217" s="42"/>
      <c r="D217" s="38"/>
      <c r="E217" s="96"/>
      <c r="F217" s="43" t="s">
        <v>92</v>
      </c>
      <c r="G217" s="90"/>
      <c r="H217" s="58"/>
      <c r="I217" s="90"/>
      <c r="J217" s="58"/>
      <c r="K217" s="36"/>
      <c r="L217" s="55"/>
      <c r="M217" s="97"/>
      <c r="N217" s="55"/>
      <c r="O217" s="93">
        <f t="shared" si="11"/>
        <v>0</v>
      </c>
      <c r="P217" s="81">
        <f t="shared" si="10"/>
        <v>0</v>
      </c>
    </row>
    <row r="218" spans="1:16" x14ac:dyDescent="0.2">
      <c r="A218" s="42">
        <f t="shared" si="9"/>
        <v>0</v>
      </c>
      <c r="B218" s="42"/>
      <c r="C218" s="42"/>
      <c r="D218" s="38"/>
      <c r="E218" s="96"/>
      <c r="F218" s="43" t="s">
        <v>93</v>
      </c>
      <c r="G218" s="90"/>
      <c r="H218" s="58"/>
      <c r="I218" s="90"/>
      <c r="J218" s="58"/>
      <c r="K218" s="36"/>
      <c r="L218" s="55"/>
      <c r="M218" s="97"/>
      <c r="N218" s="55"/>
      <c r="O218" s="93">
        <f t="shared" si="11"/>
        <v>0</v>
      </c>
      <c r="P218" s="81">
        <f t="shared" si="10"/>
        <v>0</v>
      </c>
    </row>
    <row r="219" spans="1:16" x14ac:dyDescent="0.2">
      <c r="A219" s="42">
        <f t="shared" si="9"/>
        <v>0</v>
      </c>
      <c r="B219" s="42"/>
      <c r="C219" s="42"/>
      <c r="D219" s="38"/>
      <c r="E219" s="96"/>
      <c r="F219" s="43" t="s">
        <v>94</v>
      </c>
      <c r="G219" s="90"/>
      <c r="H219" s="58"/>
      <c r="I219" s="90"/>
      <c r="J219" s="58"/>
      <c r="K219" s="36"/>
      <c r="L219" s="55"/>
      <c r="M219" s="97"/>
      <c r="N219" s="55"/>
      <c r="O219" s="93">
        <f t="shared" si="11"/>
        <v>0</v>
      </c>
      <c r="P219" s="81">
        <f t="shared" si="10"/>
        <v>0</v>
      </c>
    </row>
    <row r="220" spans="1:16" x14ac:dyDescent="0.2">
      <c r="A220" s="42">
        <f t="shared" si="9"/>
        <v>0</v>
      </c>
      <c r="B220" s="42"/>
      <c r="C220" s="42"/>
      <c r="D220" s="38"/>
      <c r="E220" s="96"/>
      <c r="F220" s="43" t="s">
        <v>7</v>
      </c>
      <c r="G220" s="90"/>
      <c r="H220" s="58"/>
      <c r="I220" s="90"/>
      <c r="J220" s="58"/>
      <c r="K220" s="36"/>
      <c r="L220" s="55"/>
      <c r="M220" s="97"/>
      <c r="N220" s="55"/>
      <c r="O220" s="93">
        <f t="shared" si="11"/>
        <v>0</v>
      </c>
      <c r="P220" s="81">
        <f t="shared" si="10"/>
        <v>0</v>
      </c>
    </row>
    <row r="221" spans="1:16" x14ac:dyDescent="0.2">
      <c r="A221" s="42">
        <f t="shared" si="9"/>
        <v>0</v>
      </c>
      <c r="B221" s="42"/>
      <c r="C221" s="42"/>
      <c r="D221" s="38"/>
      <c r="E221" s="96"/>
      <c r="F221" s="43" t="s">
        <v>92</v>
      </c>
      <c r="G221" s="90"/>
      <c r="H221" s="58"/>
      <c r="I221" s="90"/>
      <c r="J221" s="58"/>
      <c r="K221" s="36"/>
      <c r="L221" s="55"/>
      <c r="M221" s="97"/>
      <c r="N221" s="55"/>
      <c r="O221" s="93">
        <f t="shared" si="11"/>
        <v>0</v>
      </c>
      <c r="P221" s="81">
        <f t="shared" si="10"/>
        <v>0</v>
      </c>
    </row>
    <row r="222" spans="1:16" x14ac:dyDescent="0.2">
      <c r="A222" s="42">
        <f t="shared" si="9"/>
        <v>0</v>
      </c>
      <c r="B222" s="42"/>
      <c r="C222" s="42"/>
      <c r="D222" s="38"/>
      <c r="E222" s="96"/>
      <c r="F222" s="43" t="s">
        <v>93</v>
      </c>
      <c r="G222" s="90"/>
      <c r="H222" s="58"/>
      <c r="I222" s="90"/>
      <c r="J222" s="58"/>
      <c r="K222" s="36"/>
      <c r="L222" s="55"/>
      <c r="M222" s="97"/>
      <c r="N222" s="55"/>
      <c r="O222" s="93">
        <f t="shared" si="11"/>
        <v>0</v>
      </c>
      <c r="P222" s="81">
        <f t="shared" si="10"/>
        <v>0</v>
      </c>
    </row>
    <row r="223" spans="1:16" x14ac:dyDescent="0.2">
      <c r="A223" s="42">
        <f t="shared" si="9"/>
        <v>0</v>
      </c>
      <c r="B223" s="42"/>
      <c r="C223" s="42"/>
      <c r="D223" s="38"/>
      <c r="E223" s="96"/>
      <c r="F223" s="43" t="s">
        <v>94</v>
      </c>
      <c r="G223" s="90"/>
      <c r="H223" s="58"/>
      <c r="I223" s="90"/>
      <c r="J223" s="58"/>
      <c r="K223" s="36"/>
      <c r="L223" s="55"/>
      <c r="M223" s="97"/>
      <c r="N223" s="55"/>
      <c r="O223" s="93">
        <f t="shared" si="11"/>
        <v>0</v>
      </c>
      <c r="P223" s="81">
        <f t="shared" si="10"/>
        <v>0</v>
      </c>
    </row>
    <row r="224" spans="1:16" x14ac:dyDescent="0.2">
      <c r="A224" s="42">
        <f t="shared" si="9"/>
        <v>0</v>
      </c>
      <c r="B224" s="42"/>
      <c r="C224" s="42"/>
      <c r="D224" s="38"/>
      <c r="E224" s="96"/>
      <c r="F224" s="43" t="s">
        <v>7</v>
      </c>
      <c r="G224" s="90"/>
      <c r="H224" s="58"/>
      <c r="I224" s="90"/>
      <c r="J224" s="58"/>
      <c r="K224" s="36"/>
      <c r="L224" s="55"/>
      <c r="M224" s="97"/>
      <c r="N224" s="55"/>
      <c r="O224" s="93">
        <f t="shared" si="11"/>
        <v>0</v>
      </c>
      <c r="P224" s="81">
        <f t="shared" si="10"/>
        <v>0</v>
      </c>
    </row>
    <row r="225" spans="1:16" x14ac:dyDescent="0.2">
      <c r="A225" s="42">
        <f t="shared" si="9"/>
        <v>0</v>
      </c>
      <c r="B225" s="42"/>
      <c r="C225" s="42"/>
      <c r="D225" s="38"/>
      <c r="E225" s="96"/>
      <c r="F225" s="43" t="s">
        <v>92</v>
      </c>
      <c r="G225" s="90"/>
      <c r="H225" s="58"/>
      <c r="I225" s="90"/>
      <c r="J225" s="58"/>
      <c r="K225" s="36"/>
      <c r="L225" s="55"/>
      <c r="M225" s="97"/>
      <c r="N225" s="55"/>
      <c r="O225" s="93">
        <f t="shared" si="11"/>
        <v>0</v>
      </c>
      <c r="P225" s="81">
        <f t="shared" si="10"/>
        <v>0</v>
      </c>
    </row>
    <row r="226" spans="1:16" x14ac:dyDescent="0.2">
      <c r="A226" s="42">
        <f t="shared" si="9"/>
        <v>0</v>
      </c>
      <c r="B226" s="42"/>
      <c r="C226" s="42"/>
      <c r="D226" s="38"/>
      <c r="E226" s="96"/>
      <c r="F226" s="43" t="s">
        <v>93</v>
      </c>
      <c r="G226" s="90"/>
      <c r="H226" s="58"/>
      <c r="I226" s="90"/>
      <c r="J226" s="58"/>
      <c r="K226" s="36"/>
      <c r="L226" s="55"/>
      <c r="M226" s="97"/>
      <c r="N226" s="55"/>
      <c r="O226" s="93">
        <f t="shared" si="11"/>
        <v>0</v>
      </c>
      <c r="P226" s="81">
        <f t="shared" si="10"/>
        <v>0</v>
      </c>
    </row>
    <row r="227" spans="1:16" x14ac:dyDescent="0.2">
      <c r="A227" s="42">
        <f t="shared" si="9"/>
        <v>0</v>
      </c>
      <c r="B227" s="42"/>
      <c r="C227" s="42"/>
      <c r="D227" s="38"/>
      <c r="E227" s="96"/>
      <c r="F227" s="43" t="s">
        <v>94</v>
      </c>
      <c r="G227" s="90"/>
      <c r="H227" s="58"/>
      <c r="I227" s="90"/>
      <c r="J227" s="58"/>
      <c r="K227" s="36"/>
      <c r="L227" s="55"/>
      <c r="M227" s="97"/>
      <c r="N227" s="55"/>
      <c r="O227" s="93">
        <f t="shared" si="11"/>
        <v>0</v>
      </c>
      <c r="P227" s="81">
        <f t="shared" si="10"/>
        <v>0</v>
      </c>
    </row>
    <row r="228" spans="1:16" x14ac:dyDescent="0.2">
      <c r="A228" s="42">
        <f t="shared" si="9"/>
        <v>0</v>
      </c>
      <c r="B228" s="42"/>
      <c r="C228" s="42"/>
      <c r="D228" s="38"/>
      <c r="E228" s="96"/>
      <c r="F228" s="43" t="s">
        <v>7</v>
      </c>
      <c r="G228" s="90"/>
      <c r="H228" s="58"/>
      <c r="I228" s="90"/>
      <c r="J228" s="58"/>
      <c r="K228" s="36"/>
      <c r="L228" s="55"/>
      <c r="M228" s="97"/>
      <c r="N228" s="55"/>
      <c r="O228" s="93">
        <f t="shared" si="11"/>
        <v>0</v>
      </c>
      <c r="P228" s="81">
        <f t="shared" si="10"/>
        <v>0</v>
      </c>
    </row>
    <row r="229" spans="1:16" x14ac:dyDescent="0.2">
      <c r="A229" s="42">
        <f t="shared" si="9"/>
        <v>0</v>
      </c>
      <c r="B229" s="42"/>
      <c r="C229" s="42"/>
      <c r="D229" s="38"/>
      <c r="E229" s="96"/>
      <c r="F229" s="43" t="s">
        <v>92</v>
      </c>
      <c r="G229" s="90"/>
      <c r="H229" s="58"/>
      <c r="I229" s="90"/>
      <c r="J229" s="58"/>
      <c r="K229" s="36"/>
      <c r="L229" s="55"/>
      <c r="M229" s="97"/>
      <c r="N229" s="55"/>
      <c r="O229" s="93">
        <f t="shared" si="11"/>
        <v>0</v>
      </c>
      <c r="P229" s="81">
        <f t="shared" si="10"/>
        <v>0</v>
      </c>
    </row>
    <row r="230" spans="1:16" x14ac:dyDescent="0.2">
      <c r="A230" s="42">
        <f t="shared" si="9"/>
        <v>0</v>
      </c>
      <c r="B230" s="42"/>
      <c r="C230" s="42"/>
      <c r="D230" s="38"/>
      <c r="E230" s="96"/>
      <c r="F230" s="43" t="s">
        <v>93</v>
      </c>
      <c r="G230" s="90"/>
      <c r="H230" s="58"/>
      <c r="I230" s="90"/>
      <c r="J230" s="58"/>
      <c r="K230" s="36"/>
      <c r="L230" s="55"/>
      <c r="M230" s="97"/>
      <c r="N230" s="55"/>
      <c r="O230" s="93">
        <f t="shared" si="11"/>
        <v>0</v>
      </c>
      <c r="P230" s="81">
        <f t="shared" si="10"/>
        <v>0</v>
      </c>
    </row>
    <row r="231" spans="1:16" x14ac:dyDescent="0.2">
      <c r="A231" s="42">
        <f t="shared" si="9"/>
        <v>0</v>
      </c>
      <c r="B231" s="42"/>
      <c r="C231" s="42"/>
      <c r="D231" s="38"/>
      <c r="E231" s="96"/>
      <c r="F231" s="43" t="s">
        <v>94</v>
      </c>
      <c r="G231" s="90"/>
      <c r="H231" s="58"/>
      <c r="I231" s="90"/>
      <c r="J231" s="58"/>
      <c r="K231" s="36"/>
      <c r="L231" s="55"/>
      <c r="M231" s="97"/>
      <c r="N231" s="55"/>
      <c r="O231" s="93">
        <f t="shared" si="11"/>
        <v>0</v>
      </c>
      <c r="P231" s="81">
        <f t="shared" si="10"/>
        <v>0</v>
      </c>
    </row>
    <row r="232" spans="1:16" x14ac:dyDescent="0.2">
      <c r="A232" s="42">
        <f t="shared" si="9"/>
        <v>0</v>
      </c>
      <c r="B232" s="42"/>
      <c r="C232" s="42"/>
      <c r="D232" s="38"/>
      <c r="E232" s="96"/>
      <c r="F232" s="43" t="s">
        <v>7</v>
      </c>
      <c r="G232" s="90"/>
      <c r="H232" s="58"/>
      <c r="I232" s="90"/>
      <c r="J232" s="58"/>
      <c r="K232" s="36"/>
      <c r="L232" s="55"/>
      <c r="M232" s="97"/>
      <c r="N232" s="55"/>
      <c r="O232" s="93">
        <f t="shared" si="11"/>
        <v>0</v>
      </c>
      <c r="P232" s="81">
        <f t="shared" si="10"/>
        <v>0</v>
      </c>
    </row>
    <row r="233" spans="1:16" x14ac:dyDescent="0.2">
      <c r="A233" s="42">
        <f t="shared" si="9"/>
        <v>0</v>
      </c>
      <c r="B233" s="42"/>
      <c r="C233" s="42"/>
      <c r="D233" s="38"/>
      <c r="E233" s="96"/>
      <c r="F233" s="43" t="s">
        <v>92</v>
      </c>
      <c r="G233" s="90"/>
      <c r="H233" s="58"/>
      <c r="I233" s="90"/>
      <c r="J233" s="58"/>
      <c r="K233" s="36"/>
      <c r="L233" s="55"/>
      <c r="M233" s="97"/>
      <c r="N233" s="55"/>
      <c r="O233" s="93">
        <f t="shared" si="11"/>
        <v>0</v>
      </c>
      <c r="P233" s="81">
        <f t="shared" si="10"/>
        <v>0</v>
      </c>
    </row>
    <row r="234" spans="1:16" x14ac:dyDescent="0.2">
      <c r="A234" s="42">
        <f t="shared" si="9"/>
        <v>0</v>
      </c>
      <c r="B234" s="42"/>
      <c r="C234" s="42"/>
      <c r="D234" s="38"/>
      <c r="E234" s="96"/>
      <c r="F234" s="43" t="s">
        <v>93</v>
      </c>
      <c r="G234" s="90"/>
      <c r="H234" s="58"/>
      <c r="I234" s="90"/>
      <c r="J234" s="58"/>
      <c r="K234" s="36"/>
      <c r="L234" s="55"/>
      <c r="M234" s="97"/>
      <c r="N234" s="55"/>
      <c r="O234" s="93">
        <f t="shared" si="11"/>
        <v>0</v>
      </c>
      <c r="P234" s="81">
        <f t="shared" si="10"/>
        <v>0</v>
      </c>
    </row>
    <row r="235" spans="1:16" x14ac:dyDescent="0.2">
      <c r="A235" s="42">
        <f t="shared" si="9"/>
        <v>0</v>
      </c>
      <c r="B235" s="42"/>
      <c r="C235" s="42"/>
      <c r="D235" s="38"/>
      <c r="E235" s="96"/>
      <c r="F235" s="43" t="s">
        <v>94</v>
      </c>
      <c r="G235" s="90"/>
      <c r="H235" s="58"/>
      <c r="I235" s="90"/>
      <c r="J235" s="58"/>
      <c r="K235" s="36"/>
      <c r="L235" s="55"/>
      <c r="M235" s="97"/>
      <c r="N235" s="55"/>
      <c r="O235" s="93">
        <f t="shared" si="11"/>
        <v>0</v>
      </c>
      <c r="P235" s="81">
        <f t="shared" si="10"/>
        <v>0</v>
      </c>
    </row>
    <row r="236" spans="1:16" x14ac:dyDescent="0.2">
      <c r="A236" s="42">
        <f t="shared" si="9"/>
        <v>0</v>
      </c>
      <c r="B236" s="42"/>
      <c r="C236" s="42"/>
      <c r="D236" s="38"/>
      <c r="E236" s="96"/>
      <c r="F236" s="43" t="s">
        <v>7</v>
      </c>
      <c r="G236" s="90"/>
      <c r="H236" s="58"/>
      <c r="I236" s="90"/>
      <c r="J236" s="58"/>
      <c r="K236" s="36"/>
      <c r="L236" s="55"/>
      <c r="M236" s="97"/>
      <c r="N236" s="55"/>
      <c r="O236" s="93">
        <f t="shared" si="11"/>
        <v>0</v>
      </c>
      <c r="P236" s="81">
        <f t="shared" si="10"/>
        <v>0</v>
      </c>
    </row>
    <row r="237" spans="1:16" x14ac:dyDescent="0.2">
      <c r="A237" s="42">
        <f t="shared" si="9"/>
        <v>0</v>
      </c>
      <c r="B237" s="42"/>
      <c r="C237" s="42"/>
      <c r="D237" s="38"/>
      <c r="E237" s="96"/>
      <c r="F237" s="43" t="s">
        <v>92</v>
      </c>
      <c r="G237" s="90"/>
      <c r="H237" s="58"/>
      <c r="I237" s="90"/>
      <c r="J237" s="58"/>
      <c r="K237" s="36"/>
      <c r="L237" s="55"/>
      <c r="M237" s="97"/>
      <c r="N237" s="55"/>
      <c r="O237" s="93">
        <f t="shared" si="11"/>
        <v>0</v>
      </c>
      <c r="P237" s="81">
        <f t="shared" si="10"/>
        <v>0</v>
      </c>
    </row>
    <row r="238" spans="1:16" x14ac:dyDescent="0.2">
      <c r="A238" s="42">
        <f t="shared" si="9"/>
        <v>0</v>
      </c>
      <c r="B238" s="42"/>
      <c r="C238" s="42"/>
      <c r="D238" s="38"/>
      <c r="E238" s="96"/>
      <c r="F238" s="43" t="s">
        <v>93</v>
      </c>
      <c r="G238" s="90"/>
      <c r="H238" s="58"/>
      <c r="I238" s="90"/>
      <c r="J238" s="58"/>
      <c r="K238" s="36"/>
      <c r="L238" s="55"/>
      <c r="M238" s="97"/>
      <c r="N238" s="55"/>
      <c r="O238" s="93">
        <f t="shared" si="11"/>
        <v>0</v>
      </c>
      <c r="P238" s="81">
        <f t="shared" si="10"/>
        <v>0</v>
      </c>
    </row>
    <row r="239" spans="1:16" x14ac:dyDescent="0.2">
      <c r="A239" s="42">
        <f t="shared" si="9"/>
        <v>0</v>
      </c>
      <c r="B239" s="42"/>
      <c r="C239" s="42"/>
      <c r="D239" s="38"/>
      <c r="E239" s="96"/>
      <c r="F239" s="43" t="s">
        <v>94</v>
      </c>
      <c r="G239" s="90"/>
      <c r="H239" s="58"/>
      <c r="I239" s="90"/>
      <c r="J239" s="58"/>
      <c r="K239" s="36"/>
      <c r="L239" s="55"/>
      <c r="M239" s="97"/>
      <c r="N239" s="55"/>
      <c r="O239" s="93">
        <f t="shared" si="11"/>
        <v>0</v>
      </c>
      <c r="P239" s="81">
        <f t="shared" si="10"/>
        <v>0</v>
      </c>
    </row>
    <row r="240" spans="1:16" x14ac:dyDescent="0.2">
      <c r="A240" s="42">
        <f t="shared" si="9"/>
        <v>0</v>
      </c>
      <c r="B240" s="42"/>
      <c r="C240" s="42"/>
      <c r="D240" s="38"/>
      <c r="E240" s="96"/>
      <c r="F240" s="43" t="s">
        <v>7</v>
      </c>
      <c r="G240" s="90"/>
      <c r="H240" s="58"/>
      <c r="I240" s="90"/>
      <c r="J240" s="58"/>
      <c r="K240" s="36"/>
      <c r="L240" s="55"/>
      <c r="M240" s="97"/>
      <c r="N240" s="55"/>
      <c r="O240" s="93">
        <f t="shared" si="11"/>
        <v>0</v>
      </c>
      <c r="P240" s="81">
        <f t="shared" si="10"/>
        <v>0</v>
      </c>
    </row>
    <row r="241" spans="1:16" x14ac:dyDescent="0.2">
      <c r="A241" s="42">
        <f t="shared" si="9"/>
        <v>0</v>
      </c>
      <c r="B241" s="42"/>
      <c r="C241" s="42"/>
      <c r="D241" s="38"/>
      <c r="E241" s="96"/>
      <c r="F241" s="43" t="s">
        <v>92</v>
      </c>
      <c r="G241" s="90"/>
      <c r="H241" s="58"/>
      <c r="I241" s="90"/>
      <c r="J241" s="58"/>
      <c r="K241" s="36"/>
      <c r="L241" s="55"/>
      <c r="M241" s="97"/>
      <c r="N241" s="55"/>
      <c r="O241" s="93">
        <f t="shared" si="11"/>
        <v>0</v>
      </c>
      <c r="P241" s="81">
        <f t="shared" si="10"/>
        <v>0</v>
      </c>
    </row>
    <row r="242" spans="1:16" x14ac:dyDescent="0.2">
      <c r="A242" s="42">
        <f t="shared" si="9"/>
        <v>0</v>
      </c>
      <c r="B242" s="42"/>
      <c r="C242" s="42"/>
      <c r="D242" s="38"/>
      <c r="E242" s="96"/>
      <c r="F242" s="43" t="s">
        <v>93</v>
      </c>
      <c r="G242" s="90"/>
      <c r="H242" s="58"/>
      <c r="I242" s="90"/>
      <c r="J242" s="58"/>
      <c r="K242" s="36"/>
      <c r="L242" s="55"/>
      <c r="M242" s="97"/>
      <c r="N242" s="55"/>
      <c r="O242" s="93">
        <f t="shared" si="11"/>
        <v>0</v>
      </c>
      <c r="P242" s="81">
        <f t="shared" si="10"/>
        <v>0</v>
      </c>
    </row>
    <row r="243" spans="1:16" x14ac:dyDescent="0.2">
      <c r="A243" s="42">
        <f t="shared" si="9"/>
        <v>0</v>
      </c>
      <c r="B243" s="42"/>
      <c r="C243" s="42"/>
      <c r="D243" s="38"/>
      <c r="E243" s="96"/>
      <c r="F243" s="43" t="s">
        <v>94</v>
      </c>
      <c r="G243" s="90"/>
      <c r="H243" s="58"/>
      <c r="I243" s="90"/>
      <c r="J243" s="58"/>
      <c r="K243" s="36"/>
      <c r="L243" s="55"/>
      <c r="M243" s="97"/>
      <c r="N243" s="55"/>
      <c r="O243" s="93">
        <f t="shared" si="11"/>
        <v>0</v>
      </c>
      <c r="P243" s="81">
        <f t="shared" si="10"/>
        <v>0</v>
      </c>
    </row>
    <row r="244" spans="1:16" x14ac:dyDescent="0.2">
      <c r="A244" s="42">
        <f t="shared" si="9"/>
        <v>0</v>
      </c>
      <c r="B244" s="42"/>
      <c r="C244" s="42"/>
      <c r="D244" s="38"/>
      <c r="E244" s="96"/>
      <c r="F244" s="43" t="s">
        <v>7</v>
      </c>
      <c r="G244" s="90"/>
      <c r="H244" s="58"/>
      <c r="I244" s="90"/>
      <c r="J244" s="58"/>
      <c r="K244" s="36"/>
      <c r="L244" s="55"/>
      <c r="M244" s="97"/>
      <c r="N244" s="55"/>
      <c r="O244" s="93">
        <f t="shared" si="11"/>
        <v>0</v>
      </c>
      <c r="P244" s="81">
        <f t="shared" si="10"/>
        <v>0</v>
      </c>
    </row>
    <row r="245" spans="1:16" x14ac:dyDescent="0.2">
      <c r="A245" s="42">
        <f t="shared" si="9"/>
        <v>0</v>
      </c>
      <c r="B245" s="42"/>
      <c r="C245" s="42"/>
      <c r="D245" s="38"/>
      <c r="E245" s="96"/>
      <c r="F245" s="43" t="s">
        <v>92</v>
      </c>
      <c r="G245" s="90"/>
      <c r="H245" s="58"/>
      <c r="I245" s="90"/>
      <c r="J245" s="58"/>
      <c r="K245" s="36"/>
      <c r="L245" s="55"/>
      <c r="M245" s="97"/>
      <c r="N245" s="55"/>
      <c r="O245" s="93">
        <f t="shared" si="11"/>
        <v>0</v>
      </c>
      <c r="P245" s="81">
        <f t="shared" si="10"/>
        <v>0</v>
      </c>
    </row>
    <row r="246" spans="1:16" x14ac:dyDescent="0.2">
      <c r="A246" s="42">
        <f t="shared" si="9"/>
        <v>0</v>
      </c>
      <c r="B246" s="42"/>
      <c r="C246" s="42"/>
      <c r="D246" s="38"/>
      <c r="E246" s="96"/>
      <c r="F246" s="43" t="s">
        <v>93</v>
      </c>
      <c r="G246" s="90"/>
      <c r="H246" s="58"/>
      <c r="I246" s="90"/>
      <c r="J246" s="58"/>
      <c r="K246" s="36"/>
      <c r="L246" s="55"/>
      <c r="M246" s="97"/>
      <c r="N246" s="55"/>
      <c r="O246" s="93">
        <f t="shared" si="11"/>
        <v>0</v>
      </c>
      <c r="P246" s="81">
        <f t="shared" si="10"/>
        <v>0</v>
      </c>
    </row>
    <row r="247" spans="1:16" x14ac:dyDescent="0.2">
      <c r="A247" s="42">
        <f t="shared" si="9"/>
        <v>0</v>
      </c>
      <c r="B247" s="42"/>
      <c r="C247" s="42"/>
      <c r="D247" s="38"/>
      <c r="E247" s="96"/>
      <c r="F247" s="43" t="s">
        <v>94</v>
      </c>
      <c r="G247" s="90"/>
      <c r="H247" s="58"/>
      <c r="I247" s="90"/>
      <c r="J247" s="58"/>
      <c r="K247" s="36"/>
      <c r="L247" s="55"/>
      <c r="M247" s="97"/>
      <c r="N247" s="55"/>
      <c r="O247" s="93">
        <f t="shared" si="11"/>
        <v>0</v>
      </c>
      <c r="P247" s="81">
        <f t="shared" si="10"/>
        <v>0</v>
      </c>
    </row>
    <row r="248" spans="1:16" x14ac:dyDescent="0.2">
      <c r="A248" s="42">
        <f t="shared" si="9"/>
        <v>0</v>
      </c>
      <c r="B248" s="42"/>
      <c r="C248" s="42"/>
      <c r="D248" s="38"/>
      <c r="E248" s="96"/>
      <c r="F248" s="43" t="s">
        <v>7</v>
      </c>
      <c r="G248" s="90"/>
      <c r="H248" s="58"/>
      <c r="I248" s="90"/>
      <c r="J248" s="58"/>
      <c r="K248" s="36"/>
      <c r="L248" s="55"/>
      <c r="M248" s="97"/>
      <c r="N248" s="55"/>
      <c r="O248" s="93">
        <f t="shared" si="11"/>
        <v>0</v>
      </c>
      <c r="P248" s="81">
        <f t="shared" si="10"/>
        <v>0</v>
      </c>
    </row>
    <row r="249" spans="1:16" x14ac:dyDescent="0.2">
      <c r="A249" s="42">
        <f t="shared" si="9"/>
        <v>0</v>
      </c>
      <c r="B249" s="42"/>
      <c r="C249" s="42"/>
      <c r="D249" s="38"/>
      <c r="E249" s="96"/>
      <c r="F249" s="43" t="s">
        <v>92</v>
      </c>
      <c r="G249" s="90"/>
      <c r="H249" s="58"/>
      <c r="I249" s="90"/>
      <c r="J249" s="58"/>
      <c r="K249" s="36"/>
      <c r="L249" s="55"/>
      <c r="M249" s="97"/>
      <c r="N249" s="55"/>
      <c r="O249" s="93">
        <f t="shared" si="11"/>
        <v>0</v>
      </c>
      <c r="P249" s="81">
        <f t="shared" si="10"/>
        <v>0</v>
      </c>
    </row>
    <row r="250" spans="1:16" x14ac:dyDescent="0.2">
      <c r="A250" s="42">
        <f t="shared" si="9"/>
        <v>0</v>
      </c>
      <c r="B250" s="42"/>
      <c r="C250" s="42"/>
      <c r="D250" s="38"/>
      <c r="E250" s="96"/>
      <c r="F250" s="43" t="s">
        <v>93</v>
      </c>
      <c r="G250" s="90"/>
      <c r="H250" s="58"/>
      <c r="I250" s="90"/>
      <c r="J250" s="58"/>
      <c r="K250" s="36"/>
      <c r="L250" s="55"/>
      <c r="M250" s="97"/>
      <c r="N250" s="55"/>
      <c r="O250" s="93">
        <f t="shared" si="11"/>
        <v>0</v>
      </c>
      <c r="P250" s="81">
        <f t="shared" si="10"/>
        <v>0</v>
      </c>
    </row>
    <row r="251" spans="1:16" x14ac:dyDescent="0.2">
      <c r="A251" s="42">
        <f t="shared" si="9"/>
        <v>0</v>
      </c>
      <c r="B251" s="42"/>
      <c r="C251" s="42"/>
      <c r="D251" s="38"/>
      <c r="E251" s="96"/>
      <c r="F251" s="43" t="s">
        <v>94</v>
      </c>
      <c r="G251" s="90"/>
      <c r="H251" s="58"/>
      <c r="I251" s="90"/>
      <c r="J251" s="58"/>
      <c r="K251" s="36"/>
      <c r="L251" s="55"/>
      <c r="M251" s="97"/>
      <c r="N251" s="55"/>
      <c r="O251" s="93">
        <f t="shared" si="11"/>
        <v>0</v>
      </c>
      <c r="P251" s="81">
        <f t="shared" si="10"/>
        <v>0</v>
      </c>
    </row>
    <row r="252" spans="1:16" x14ac:dyDescent="0.2">
      <c r="A252" s="42">
        <f t="shared" si="9"/>
        <v>0</v>
      </c>
      <c r="B252" s="42"/>
      <c r="C252" s="42"/>
      <c r="D252" s="38"/>
      <c r="E252" s="96"/>
      <c r="F252" s="43" t="s">
        <v>7</v>
      </c>
      <c r="G252" s="90"/>
      <c r="H252" s="58"/>
      <c r="I252" s="90"/>
      <c r="J252" s="58"/>
      <c r="K252" s="36"/>
      <c r="L252" s="55"/>
      <c r="M252" s="97"/>
      <c r="N252" s="55"/>
      <c r="O252" s="93">
        <f t="shared" si="11"/>
        <v>0</v>
      </c>
      <c r="P252" s="81">
        <f t="shared" si="10"/>
        <v>0</v>
      </c>
    </row>
    <row r="253" spans="1:16" x14ac:dyDescent="0.2">
      <c r="A253" s="42">
        <f t="shared" si="9"/>
        <v>0</v>
      </c>
      <c r="B253" s="42"/>
      <c r="C253" s="42"/>
      <c r="D253" s="38"/>
      <c r="E253" s="96"/>
      <c r="F253" s="43" t="s">
        <v>92</v>
      </c>
      <c r="G253" s="90"/>
      <c r="H253" s="58"/>
      <c r="I253" s="90"/>
      <c r="J253" s="58"/>
      <c r="K253" s="36"/>
      <c r="L253" s="55"/>
      <c r="M253" s="97"/>
      <c r="N253" s="55"/>
      <c r="O253" s="93">
        <f t="shared" si="11"/>
        <v>0</v>
      </c>
      <c r="P253" s="81">
        <f t="shared" si="10"/>
        <v>0</v>
      </c>
    </row>
    <row r="254" spans="1:16" x14ac:dyDescent="0.2">
      <c r="A254" s="42">
        <f t="shared" si="9"/>
        <v>0</v>
      </c>
      <c r="B254" s="42"/>
      <c r="C254" s="42"/>
      <c r="D254" s="38"/>
      <c r="E254" s="96"/>
      <c r="F254" s="43" t="s">
        <v>93</v>
      </c>
      <c r="G254" s="90"/>
      <c r="H254" s="58"/>
      <c r="I254" s="90"/>
      <c r="J254" s="58"/>
      <c r="K254" s="36"/>
      <c r="L254" s="55"/>
      <c r="M254" s="97"/>
      <c r="N254" s="55"/>
      <c r="O254" s="93">
        <f t="shared" si="11"/>
        <v>0</v>
      </c>
      <c r="P254" s="81">
        <f t="shared" si="10"/>
        <v>0</v>
      </c>
    </row>
    <row r="255" spans="1:16" x14ac:dyDescent="0.2">
      <c r="A255" s="42">
        <f t="shared" si="9"/>
        <v>0</v>
      </c>
      <c r="B255" s="42"/>
      <c r="C255" s="42"/>
      <c r="D255" s="38"/>
      <c r="E255" s="96"/>
      <c r="F255" s="43" t="s">
        <v>94</v>
      </c>
      <c r="G255" s="90"/>
      <c r="H255" s="58"/>
      <c r="I255" s="90"/>
      <c r="J255" s="58"/>
      <c r="K255" s="36"/>
      <c r="L255" s="55"/>
      <c r="M255" s="97"/>
      <c r="N255" s="55"/>
      <c r="O255" s="93">
        <f t="shared" si="11"/>
        <v>0</v>
      </c>
      <c r="P255" s="81">
        <f t="shared" si="10"/>
        <v>0</v>
      </c>
    </row>
    <row r="256" spans="1:16" x14ac:dyDescent="0.2">
      <c r="A256" s="42">
        <f t="shared" si="9"/>
        <v>0</v>
      </c>
      <c r="B256" s="42"/>
      <c r="C256" s="42"/>
      <c r="D256" s="38"/>
      <c r="E256" s="96"/>
      <c r="F256" s="43" t="s">
        <v>7</v>
      </c>
      <c r="G256" s="90"/>
      <c r="H256" s="58"/>
      <c r="I256" s="90"/>
      <c r="J256" s="58"/>
      <c r="K256" s="36"/>
      <c r="L256" s="55"/>
      <c r="M256" s="97"/>
      <c r="N256" s="55"/>
      <c r="O256" s="93">
        <f t="shared" si="11"/>
        <v>0</v>
      </c>
      <c r="P256" s="81">
        <f t="shared" si="10"/>
        <v>0</v>
      </c>
    </row>
    <row r="257" spans="1:16" x14ac:dyDescent="0.2">
      <c r="A257" s="42">
        <f t="shared" si="9"/>
        <v>0</v>
      </c>
      <c r="B257" s="42"/>
      <c r="C257" s="42"/>
      <c r="D257" s="38"/>
      <c r="E257" s="96"/>
      <c r="F257" s="43" t="s">
        <v>92</v>
      </c>
      <c r="G257" s="90"/>
      <c r="H257" s="58"/>
      <c r="I257" s="90"/>
      <c r="J257" s="58"/>
      <c r="K257" s="36"/>
      <c r="L257" s="55"/>
      <c r="M257" s="97"/>
      <c r="N257" s="55"/>
      <c r="O257" s="93">
        <f t="shared" si="11"/>
        <v>0</v>
      </c>
      <c r="P257" s="81">
        <f t="shared" si="10"/>
        <v>0</v>
      </c>
    </row>
    <row r="258" spans="1:16" x14ac:dyDescent="0.2">
      <c r="A258" s="42">
        <f t="shared" si="9"/>
        <v>0</v>
      </c>
      <c r="B258" s="42"/>
      <c r="C258" s="42"/>
      <c r="D258" s="38"/>
      <c r="E258" s="96"/>
      <c r="F258" s="43" t="s">
        <v>93</v>
      </c>
      <c r="G258" s="90"/>
      <c r="H258" s="58"/>
      <c r="I258" s="90"/>
      <c r="J258" s="58"/>
      <c r="K258" s="36"/>
      <c r="L258" s="55"/>
      <c r="M258" s="97"/>
      <c r="N258" s="55"/>
      <c r="O258" s="93">
        <f t="shared" si="11"/>
        <v>0</v>
      </c>
      <c r="P258" s="81">
        <f t="shared" si="10"/>
        <v>0</v>
      </c>
    </row>
    <row r="259" spans="1:16" x14ac:dyDescent="0.2">
      <c r="A259" s="42">
        <f t="shared" si="9"/>
        <v>0</v>
      </c>
      <c r="B259" s="42"/>
      <c r="C259" s="42"/>
      <c r="D259" s="38"/>
      <c r="E259" s="96"/>
      <c r="F259" s="43" t="s">
        <v>94</v>
      </c>
      <c r="G259" s="90"/>
      <c r="H259" s="58"/>
      <c r="I259" s="90"/>
      <c r="J259" s="58"/>
      <c r="K259" s="36"/>
      <c r="L259" s="55"/>
      <c r="M259" s="97"/>
      <c r="N259" s="55"/>
      <c r="O259" s="93">
        <f t="shared" si="11"/>
        <v>0</v>
      </c>
      <c r="P259" s="81">
        <f t="shared" si="10"/>
        <v>0</v>
      </c>
    </row>
    <row r="260" spans="1:16" x14ac:dyDescent="0.2">
      <c r="A260" s="42">
        <f t="shared" si="9"/>
        <v>0</v>
      </c>
      <c r="B260" s="42"/>
      <c r="C260" s="42"/>
      <c r="D260" s="38"/>
      <c r="E260" s="96"/>
      <c r="F260" s="43" t="s">
        <v>7</v>
      </c>
      <c r="G260" s="90"/>
      <c r="H260" s="58"/>
      <c r="I260" s="90"/>
      <c r="J260" s="58"/>
      <c r="K260" s="36"/>
      <c r="L260" s="55"/>
      <c r="M260" s="97"/>
      <c r="N260" s="55"/>
      <c r="O260" s="93">
        <f t="shared" si="11"/>
        <v>0</v>
      </c>
      <c r="P260" s="81">
        <f t="shared" si="10"/>
        <v>0</v>
      </c>
    </row>
    <row r="261" spans="1:16" x14ac:dyDescent="0.2">
      <c r="A261" s="42">
        <f t="shared" ref="A261:A324" si="12">+$A$3</f>
        <v>0</v>
      </c>
      <c r="B261" s="42"/>
      <c r="C261" s="42"/>
      <c r="D261" s="38"/>
      <c r="E261" s="96"/>
      <c r="F261" s="43" t="s">
        <v>92</v>
      </c>
      <c r="G261" s="90"/>
      <c r="H261" s="58"/>
      <c r="I261" s="90"/>
      <c r="J261" s="58"/>
      <c r="K261" s="36"/>
      <c r="L261" s="55"/>
      <c r="M261" s="97"/>
      <c r="N261" s="55"/>
      <c r="O261" s="93">
        <f t="shared" si="11"/>
        <v>0</v>
      </c>
      <c r="P261" s="81">
        <f t="shared" si="10"/>
        <v>0</v>
      </c>
    </row>
    <row r="262" spans="1:16" x14ac:dyDescent="0.2">
      <c r="A262" s="42">
        <f t="shared" si="12"/>
        <v>0</v>
      </c>
      <c r="B262" s="42"/>
      <c r="C262" s="42"/>
      <c r="D262" s="38"/>
      <c r="E262" s="96"/>
      <c r="F262" s="43" t="s">
        <v>93</v>
      </c>
      <c r="G262" s="90"/>
      <c r="H262" s="58"/>
      <c r="I262" s="90"/>
      <c r="J262" s="58"/>
      <c r="K262" s="36"/>
      <c r="L262" s="55"/>
      <c r="M262" s="97"/>
      <c r="N262" s="55"/>
      <c r="O262" s="93">
        <f t="shared" si="11"/>
        <v>0</v>
      </c>
      <c r="P262" s="81">
        <f t="shared" ref="P262:P325" si="13">+(G262*H262)+(K262*L262)+N262+(I262*J262)</f>
        <v>0</v>
      </c>
    </row>
    <row r="263" spans="1:16" x14ac:dyDescent="0.2">
      <c r="A263" s="42">
        <f t="shared" si="12"/>
        <v>0</v>
      </c>
      <c r="B263" s="42"/>
      <c r="C263" s="42"/>
      <c r="D263" s="38"/>
      <c r="E263" s="96"/>
      <c r="F263" s="43" t="s">
        <v>94</v>
      </c>
      <c r="G263" s="90"/>
      <c r="H263" s="58"/>
      <c r="I263" s="90"/>
      <c r="J263" s="58"/>
      <c r="K263" s="36"/>
      <c r="L263" s="55"/>
      <c r="M263" s="97"/>
      <c r="N263" s="55"/>
      <c r="O263" s="93">
        <f t="shared" si="11"/>
        <v>0</v>
      </c>
      <c r="P263" s="81">
        <f t="shared" si="13"/>
        <v>0</v>
      </c>
    </row>
    <row r="264" spans="1:16" x14ac:dyDescent="0.2">
      <c r="A264" s="42">
        <f t="shared" si="12"/>
        <v>0</v>
      </c>
      <c r="B264" s="42"/>
      <c r="C264" s="42"/>
      <c r="D264" s="38"/>
      <c r="E264" s="96"/>
      <c r="F264" s="43" t="s">
        <v>7</v>
      </c>
      <c r="G264" s="90"/>
      <c r="H264" s="58"/>
      <c r="I264" s="90"/>
      <c r="J264" s="58"/>
      <c r="K264" s="36"/>
      <c r="L264" s="55"/>
      <c r="M264" s="97"/>
      <c r="N264" s="55"/>
      <c r="O264" s="93">
        <f t="shared" ref="O264:O327" si="14">G264+(I264/1000)+(M264)+((K264*18)/1000)</f>
        <v>0</v>
      </c>
      <c r="P264" s="81">
        <f t="shared" si="13"/>
        <v>0</v>
      </c>
    </row>
    <row r="265" spans="1:16" x14ac:dyDescent="0.2">
      <c r="A265" s="42">
        <f t="shared" si="12"/>
        <v>0</v>
      </c>
      <c r="B265" s="42"/>
      <c r="C265" s="42"/>
      <c r="D265" s="38"/>
      <c r="E265" s="96"/>
      <c r="F265" s="43" t="s">
        <v>92</v>
      </c>
      <c r="G265" s="90"/>
      <c r="H265" s="58"/>
      <c r="I265" s="90"/>
      <c r="J265" s="58"/>
      <c r="K265" s="36"/>
      <c r="L265" s="55"/>
      <c r="M265" s="97"/>
      <c r="N265" s="55"/>
      <c r="O265" s="93">
        <f t="shared" si="14"/>
        <v>0</v>
      </c>
      <c r="P265" s="81">
        <f t="shared" si="13"/>
        <v>0</v>
      </c>
    </row>
    <row r="266" spans="1:16" x14ac:dyDescent="0.2">
      <c r="A266" s="42">
        <f t="shared" si="12"/>
        <v>0</v>
      </c>
      <c r="B266" s="42"/>
      <c r="C266" s="42"/>
      <c r="D266" s="38"/>
      <c r="E266" s="96"/>
      <c r="F266" s="43" t="s">
        <v>93</v>
      </c>
      <c r="G266" s="90"/>
      <c r="H266" s="58"/>
      <c r="I266" s="90"/>
      <c r="J266" s="58"/>
      <c r="K266" s="36"/>
      <c r="L266" s="55"/>
      <c r="M266" s="97"/>
      <c r="N266" s="55"/>
      <c r="O266" s="93">
        <f t="shared" si="14"/>
        <v>0</v>
      </c>
      <c r="P266" s="81">
        <f t="shared" si="13"/>
        <v>0</v>
      </c>
    </row>
    <row r="267" spans="1:16" x14ac:dyDescent="0.2">
      <c r="A267" s="42">
        <f t="shared" si="12"/>
        <v>0</v>
      </c>
      <c r="B267" s="42"/>
      <c r="C267" s="42"/>
      <c r="D267" s="38"/>
      <c r="E267" s="96"/>
      <c r="F267" s="43" t="s">
        <v>94</v>
      </c>
      <c r="G267" s="90"/>
      <c r="H267" s="58"/>
      <c r="I267" s="90"/>
      <c r="J267" s="58"/>
      <c r="K267" s="36"/>
      <c r="L267" s="55"/>
      <c r="M267" s="97"/>
      <c r="N267" s="55"/>
      <c r="O267" s="93">
        <f t="shared" si="14"/>
        <v>0</v>
      </c>
      <c r="P267" s="81">
        <f t="shared" si="13"/>
        <v>0</v>
      </c>
    </row>
    <row r="268" spans="1:16" x14ac:dyDescent="0.2">
      <c r="A268" s="42">
        <f t="shared" si="12"/>
        <v>0</v>
      </c>
      <c r="B268" s="42"/>
      <c r="C268" s="42"/>
      <c r="D268" s="38"/>
      <c r="E268" s="96"/>
      <c r="F268" s="43" t="s">
        <v>7</v>
      </c>
      <c r="G268" s="90"/>
      <c r="H268" s="58"/>
      <c r="I268" s="90"/>
      <c r="J268" s="58"/>
      <c r="K268" s="36"/>
      <c r="L268" s="55"/>
      <c r="M268" s="97"/>
      <c r="N268" s="55"/>
      <c r="O268" s="93">
        <f t="shared" si="14"/>
        <v>0</v>
      </c>
      <c r="P268" s="81">
        <f t="shared" si="13"/>
        <v>0</v>
      </c>
    </row>
    <row r="269" spans="1:16" x14ac:dyDescent="0.2">
      <c r="A269" s="42">
        <f t="shared" si="12"/>
        <v>0</v>
      </c>
      <c r="B269" s="42"/>
      <c r="C269" s="42"/>
      <c r="D269" s="38"/>
      <c r="E269" s="96"/>
      <c r="F269" s="43" t="s">
        <v>92</v>
      </c>
      <c r="G269" s="90"/>
      <c r="H269" s="58"/>
      <c r="I269" s="90"/>
      <c r="J269" s="58"/>
      <c r="K269" s="36"/>
      <c r="L269" s="55"/>
      <c r="M269" s="97"/>
      <c r="N269" s="55"/>
      <c r="O269" s="93">
        <f t="shared" si="14"/>
        <v>0</v>
      </c>
      <c r="P269" s="81">
        <f t="shared" si="13"/>
        <v>0</v>
      </c>
    </row>
    <row r="270" spans="1:16" x14ac:dyDescent="0.2">
      <c r="A270" s="42">
        <f t="shared" si="12"/>
        <v>0</v>
      </c>
      <c r="B270" s="42"/>
      <c r="C270" s="42"/>
      <c r="D270" s="38"/>
      <c r="E270" s="96"/>
      <c r="F270" s="43" t="s">
        <v>93</v>
      </c>
      <c r="G270" s="90"/>
      <c r="H270" s="58"/>
      <c r="I270" s="90"/>
      <c r="J270" s="58"/>
      <c r="K270" s="36"/>
      <c r="L270" s="55"/>
      <c r="M270" s="97"/>
      <c r="N270" s="55"/>
      <c r="O270" s="93">
        <f t="shared" si="14"/>
        <v>0</v>
      </c>
      <c r="P270" s="81">
        <f t="shared" si="13"/>
        <v>0</v>
      </c>
    </row>
    <row r="271" spans="1:16" x14ac:dyDescent="0.2">
      <c r="A271" s="42">
        <f t="shared" si="12"/>
        <v>0</v>
      </c>
      <c r="B271" s="42"/>
      <c r="C271" s="42"/>
      <c r="D271" s="38"/>
      <c r="E271" s="96"/>
      <c r="F271" s="43" t="s">
        <v>94</v>
      </c>
      <c r="G271" s="90"/>
      <c r="H271" s="58"/>
      <c r="I271" s="90"/>
      <c r="J271" s="58"/>
      <c r="K271" s="36"/>
      <c r="L271" s="55"/>
      <c r="M271" s="97"/>
      <c r="N271" s="55"/>
      <c r="O271" s="93">
        <f t="shared" si="14"/>
        <v>0</v>
      </c>
      <c r="P271" s="81">
        <f t="shared" si="13"/>
        <v>0</v>
      </c>
    </row>
    <row r="272" spans="1:16" x14ac:dyDescent="0.2">
      <c r="A272" s="42">
        <f t="shared" si="12"/>
        <v>0</v>
      </c>
      <c r="B272" s="42"/>
      <c r="C272" s="42"/>
      <c r="D272" s="38"/>
      <c r="E272" s="96"/>
      <c r="F272" s="43" t="s">
        <v>7</v>
      </c>
      <c r="G272" s="90"/>
      <c r="H272" s="58"/>
      <c r="I272" s="90"/>
      <c r="J272" s="58"/>
      <c r="K272" s="36"/>
      <c r="L272" s="55"/>
      <c r="M272" s="97"/>
      <c r="N272" s="55"/>
      <c r="O272" s="93">
        <f t="shared" si="14"/>
        <v>0</v>
      </c>
      <c r="P272" s="81">
        <f t="shared" si="13"/>
        <v>0</v>
      </c>
    </row>
    <row r="273" spans="1:16" x14ac:dyDescent="0.2">
      <c r="A273" s="42">
        <f t="shared" si="12"/>
        <v>0</v>
      </c>
      <c r="B273" s="42"/>
      <c r="C273" s="42"/>
      <c r="D273" s="38"/>
      <c r="E273" s="96"/>
      <c r="F273" s="43" t="s">
        <v>92</v>
      </c>
      <c r="G273" s="90"/>
      <c r="H273" s="58"/>
      <c r="I273" s="90"/>
      <c r="J273" s="58"/>
      <c r="K273" s="36"/>
      <c r="L273" s="55"/>
      <c r="M273" s="97"/>
      <c r="N273" s="55"/>
      <c r="O273" s="93">
        <f t="shared" si="14"/>
        <v>0</v>
      </c>
      <c r="P273" s="81">
        <f t="shared" si="13"/>
        <v>0</v>
      </c>
    </row>
    <row r="274" spans="1:16" x14ac:dyDescent="0.2">
      <c r="A274" s="42">
        <f t="shared" si="12"/>
        <v>0</v>
      </c>
      <c r="B274" s="42"/>
      <c r="C274" s="42"/>
      <c r="D274" s="38"/>
      <c r="E274" s="96"/>
      <c r="F274" s="43" t="s">
        <v>93</v>
      </c>
      <c r="G274" s="90"/>
      <c r="H274" s="58"/>
      <c r="I274" s="90"/>
      <c r="J274" s="58"/>
      <c r="K274" s="36"/>
      <c r="L274" s="55"/>
      <c r="M274" s="97"/>
      <c r="N274" s="55"/>
      <c r="O274" s="93">
        <f t="shared" si="14"/>
        <v>0</v>
      </c>
      <c r="P274" s="81">
        <f t="shared" si="13"/>
        <v>0</v>
      </c>
    </row>
    <row r="275" spans="1:16" x14ac:dyDescent="0.2">
      <c r="A275" s="42">
        <f t="shared" si="12"/>
        <v>0</v>
      </c>
      <c r="B275" s="42"/>
      <c r="C275" s="42"/>
      <c r="D275" s="38"/>
      <c r="E275" s="96"/>
      <c r="F275" s="43" t="s">
        <v>94</v>
      </c>
      <c r="G275" s="90"/>
      <c r="H275" s="58"/>
      <c r="I275" s="90"/>
      <c r="J275" s="58"/>
      <c r="K275" s="36"/>
      <c r="L275" s="55"/>
      <c r="M275" s="97"/>
      <c r="N275" s="55"/>
      <c r="O275" s="93">
        <f t="shared" si="14"/>
        <v>0</v>
      </c>
      <c r="P275" s="81">
        <f t="shared" si="13"/>
        <v>0</v>
      </c>
    </row>
    <row r="276" spans="1:16" x14ac:dyDescent="0.2">
      <c r="A276" s="42">
        <f t="shared" si="12"/>
        <v>0</v>
      </c>
      <c r="B276" s="42"/>
      <c r="C276" s="42"/>
      <c r="D276" s="38"/>
      <c r="E276" s="96"/>
      <c r="F276" s="43" t="s">
        <v>7</v>
      </c>
      <c r="G276" s="90"/>
      <c r="H276" s="58"/>
      <c r="I276" s="90"/>
      <c r="J276" s="58"/>
      <c r="K276" s="36"/>
      <c r="L276" s="55"/>
      <c r="M276" s="97"/>
      <c r="N276" s="55"/>
      <c r="O276" s="93">
        <f t="shared" si="14"/>
        <v>0</v>
      </c>
      <c r="P276" s="81">
        <f t="shared" si="13"/>
        <v>0</v>
      </c>
    </row>
    <row r="277" spans="1:16" x14ac:dyDescent="0.2">
      <c r="A277" s="42">
        <f t="shared" si="12"/>
        <v>0</v>
      </c>
      <c r="B277" s="42"/>
      <c r="C277" s="42"/>
      <c r="D277" s="38"/>
      <c r="E277" s="96"/>
      <c r="F277" s="43" t="s">
        <v>92</v>
      </c>
      <c r="G277" s="90"/>
      <c r="H277" s="58"/>
      <c r="I277" s="90"/>
      <c r="J277" s="58"/>
      <c r="K277" s="36"/>
      <c r="L277" s="55"/>
      <c r="M277" s="97"/>
      <c r="N277" s="55"/>
      <c r="O277" s="93">
        <f t="shared" si="14"/>
        <v>0</v>
      </c>
      <c r="P277" s="81">
        <f t="shared" si="13"/>
        <v>0</v>
      </c>
    </row>
    <row r="278" spans="1:16" x14ac:dyDescent="0.2">
      <c r="A278" s="42">
        <f t="shared" si="12"/>
        <v>0</v>
      </c>
      <c r="B278" s="42"/>
      <c r="C278" s="42"/>
      <c r="D278" s="38"/>
      <c r="E278" s="96"/>
      <c r="F278" s="43" t="s">
        <v>93</v>
      </c>
      <c r="G278" s="90"/>
      <c r="H278" s="58"/>
      <c r="I278" s="90"/>
      <c r="J278" s="58"/>
      <c r="K278" s="36"/>
      <c r="L278" s="55"/>
      <c r="M278" s="97"/>
      <c r="N278" s="55"/>
      <c r="O278" s="93">
        <f t="shared" si="14"/>
        <v>0</v>
      </c>
      <c r="P278" s="81">
        <f t="shared" si="13"/>
        <v>0</v>
      </c>
    </row>
    <row r="279" spans="1:16" x14ac:dyDescent="0.2">
      <c r="A279" s="42">
        <f t="shared" si="12"/>
        <v>0</v>
      </c>
      <c r="B279" s="42"/>
      <c r="C279" s="42"/>
      <c r="D279" s="38"/>
      <c r="E279" s="96"/>
      <c r="F279" s="43" t="s">
        <v>94</v>
      </c>
      <c r="G279" s="90"/>
      <c r="H279" s="58"/>
      <c r="I279" s="90"/>
      <c r="J279" s="58"/>
      <c r="K279" s="36"/>
      <c r="L279" s="55"/>
      <c r="M279" s="97"/>
      <c r="N279" s="55"/>
      <c r="O279" s="93">
        <f t="shared" si="14"/>
        <v>0</v>
      </c>
      <c r="P279" s="81">
        <f t="shared" si="13"/>
        <v>0</v>
      </c>
    </row>
    <row r="280" spans="1:16" x14ac:dyDescent="0.2">
      <c r="A280" s="42">
        <f t="shared" si="12"/>
        <v>0</v>
      </c>
      <c r="B280" s="42"/>
      <c r="C280" s="42"/>
      <c r="D280" s="38"/>
      <c r="E280" s="96"/>
      <c r="F280" s="43" t="s">
        <v>7</v>
      </c>
      <c r="G280" s="90"/>
      <c r="H280" s="58"/>
      <c r="I280" s="90"/>
      <c r="J280" s="58"/>
      <c r="K280" s="36"/>
      <c r="L280" s="55"/>
      <c r="M280" s="97"/>
      <c r="N280" s="55"/>
      <c r="O280" s="93">
        <f t="shared" si="14"/>
        <v>0</v>
      </c>
      <c r="P280" s="81">
        <f t="shared" si="13"/>
        <v>0</v>
      </c>
    </row>
    <row r="281" spans="1:16" x14ac:dyDescent="0.2">
      <c r="A281" s="42">
        <f t="shared" si="12"/>
        <v>0</v>
      </c>
      <c r="B281" s="42"/>
      <c r="C281" s="42"/>
      <c r="D281" s="38"/>
      <c r="E281" s="96"/>
      <c r="F281" s="43" t="s">
        <v>92</v>
      </c>
      <c r="G281" s="90"/>
      <c r="H281" s="58"/>
      <c r="I281" s="90"/>
      <c r="J281" s="58"/>
      <c r="K281" s="36"/>
      <c r="L281" s="55"/>
      <c r="M281" s="97"/>
      <c r="N281" s="55"/>
      <c r="O281" s="93">
        <f t="shared" si="14"/>
        <v>0</v>
      </c>
      <c r="P281" s="81">
        <f t="shared" si="13"/>
        <v>0</v>
      </c>
    </row>
    <row r="282" spans="1:16" x14ac:dyDescent="0.2">
      <c r="A282" s="42">
        <f t="shared" si="12"/>
        <v>0</v>
      </c>
      <c r="B282" s="42"/>
      <c r="C282" s="42"/>
      <c r="D282" s="38"/>
      <c r="E282" s="96"/>
      <c r="F282" s="43" t="s">
        <v>93</v>
      </c>
      <c r="G282" s="90"/>
      <c r="H282" s="58"/>
      <c r="I282" s="90"/>
      <c r="J282" s="58"/>
      <c r="K282" s="36"/>
      <c r="L282" s="55"/>
      <c r="M282" s="97"/>
      <c r="N282" s="55"/>
      <c r="O282" s="93">
        <f t="shared" si="14"/>
        <v>0</v>
      </c>
      <c r="P282" s="81">
        <f t="shared" si="13"/>
        <v>0</v>
      </c>
    </row>
    <row r="283" spans="1:16" x14ac:dyDescent="0.2">
      <c r="A283" s="42">
        <f t="shared" si="12"/>
        <v>0</v>
      </c>
      <c r="B283" s="42"/>
      <c r="C283" s="42"/>
      <c r="D283" s="38"/>
      <c r="E283" s="96"/>
      <c r="F283" s="43" t="s">
        <v>94</v>
      </c>
      <c r="G283" s="90"/>
      <c r="H283" s="58"/>
      <c r="I283" s="90"/>
      <c r="J283" s="58"/>
      <c r="K283" s="36"/>
      <c r="L283" s="55"/>
      <c r="M283" s="97"/>
      <c r="N283" s="55"/>
      <c r="O283" s="93">
        <f t="shared" si="14"/>
        <v>0</v>
      </c>
      <c r="P283" s="81">
        <f t="shared" si="13"/>
        <v>0</v>
      </c>
    </row>
    <row r="284" spans="1:16" x14ac:dyDescent="0.2">
      <c r="A284" s="42">
        <f t="shared" si="12"/>
        <v>0</v>
      </c>
      <c r="B284" s="42"/>
      <c r="C284" s="42"/>
      <c r="D284" s="38"/>
      <c r="E284" s="96"/>
      <c r="F284" s="43" t="s">
        <v>7</v>
      </c>
      <c r="G284" s="90"/>
      <c r="H284" s="58"/>
      <c r="I284" s="90"/>
      <c r="J284" s="58"/>
      <c r="K284" s="36"/>
      <c r="L284" s="55"/>
      <c r="M284" s="97"/>
      <c r="N284" s="55"/>
      <c r="O284" s="93">
        <f t="shared" si="14"/>
        <v>0</v>
      </c>
      <c r="P284" s="81">
        <f t="shared" si="13"/>
        <v>0</v>
      </c>
    </row>
    <row r="285" spans="1:16" x14ac:dyDescent="0.2">
      <c r="A285" s="42">
        <f t="shared" si="12"/>
        <v>0</v>
      </c>
      <c r="B285" s="42"/>
      <c r="C285" s="42"/>
      <c r="D285" s="38"/>
      <c r="E285" s="96"/>
      <c r="F285" s="43" t="s">
        <v>92</v>
      </c>
      <c r="G285" s="90"/>
      <c r="H285" s="58"/>
      <c r="I285" s="90"/>
      <c r="J285" s="58"/>
      <c r="K285" s="36"/>
      <c r="L285" s="55"/>
      <c r="M285" s="97"/>
      <c r="N285" s="55"/>
      <c r="O285" s="93">
        <f t="shared" si="14"/>
        <v>0</v>
      </c>
      <c r="P285" s="81">
        <f t="shared" si="13"/>
        <v>0</v>
      </c>
    </row>
    <row r="286" spans="1:16" x14ac:dyDescent="0.2">
      <c r="A286" s="42">
        <f t="shared" si="12"/>
        <v>0</v>
      </c>
      <c r="B286" s="42"/>
      <c r="C286" s="42"/>
      <c r="D286" s="38"/>
      <c r="E286" s="96"/>
      <c r="F286" s="43" t="s">
        <v>93</v>
      </c>
      <c r="G286" s="90"/>
      <c r="H286" s="58"/>
      <c r="I286" s="90"/>
      <c r="J286" s="58"/>
      <c r="K286" s="36"/>
      <c r="L286" s="55"/>
      <c r="M286" s="97"/>
      <c r="N286" s="55"/>
      <c r="O286" s="93">
        <f t="shared" si="14"/>
        <v>0</v>
      </c>
      <c r="P286" s="81">
        <f t="shared" si="13"/>
        <v>0</v>
      </c>
    </row>
    <row r="287" spans="1:16" x14ac:dyDescent="0.2">
      <c r="A287" s="42">
        <f t="shared" si="12"/>
        <v>0</v>
      </c>
      <c r="B287" s="42"/>
      <c r="C287" s="42"/>
      <c r="D287" s="38"/>
      <c r="E287" s="96"/>
      <c r="F287" s="43" t="s">
        <v>94</v>
      </c>
      <c r="G287" s="90"/>
      <c r="H287" s="58"/>
      <c r="I287" s="90"/>
      <c r="J287" s="58"/>
      <c r="K287" s="36"/>
      <c r="L287" s="55"/>
      <c r="M287" s="97"/>
      <c r="N287" s="55"/>
      <c r="O287" s="93">
        <f t="shared" si="14"/>
        <v>0</v>
      </c>
      <c r="P287" s="81">
        <f t="shared" si="13"/>
        <v>0</v>
      </c>
    </row>
    <row r="288" spans="1:16" x14ac:dyDescent="0.2">
      <c r="A288" s="42">
        <f t="shared" si="12"/>
        <v>0</v>
      </c>
      <c r="B288" s="42"/>
      <c r="C288" s="42"/>
      <c r="D288" s="38"/>
      <c r="E288" s="96"/>
      <c r="F288" s="43" t="s">
        <v>7</v>
      </c>
      <c r="G288" s="90"/>
      <c r="H288" s="58"/>
      <c r="I288" s="90"/>
      <c r="J288" s="58"/>
      <c r="K288" s="36"/>
      <c r="L288" s="55"/>
      <c r="M288" s="97"/>
      <c r="N288" s="55"/>
      <c r="O288" s="93">
        <f t="shared" si="14"/>
        <v>0</v>
      </c>
      <c r="P288" s="81">
        <f t="shared" si="13"/>
        <v>0</v>
      </c>
    </row>
    <row r="289" spans="1:16" x14ac:dyDescent="0.2">
      <c r="A289" s="42">
        <f t="shared" si="12"/>
        <v>0</v>
      </c>
      <c r="B289" s="42"/>
      <c r="C289" s="42"/>
      <c r="D289" s="38"/>
      <c r="E289" s="96"/>
      <c r="F289" s="43" t="s">
        <v>92</v>
      </c>
      <c r="G289" s="90"/>
      <c r="H289" s="58"/>
      <c r="I289" s="90"/>
      <c r="J289" s="58"/>
      <c r="K289" s="36"/>
      <c r="L289" s="55"/>
      <c r="M289" s="97"/>
      <c r="N289" s="55"/>
      <c r="O289" s="93">
        <f t="shared" si="14"/>
        <v>0</v>
      </c>
      <c r="P289" s="81">
        <f t="shared" si="13"/>
        <v>0</v>
      </c>
    </row>
    <row r="290" spans="1:16" x14ac:dyDescent="0.2">
      <c r="A290" s="42">
        <f t="shared" si="12"/>
        <v>0</v>
      </c>
      <c r="B290" s="42"/>
      <c r="C290" s="42"/>
      <c r="D290" s="38"/>
      <c r="E290" s="96"/>
      <c r="F290" s="43" t="s">
        <v>93</v>
      </c>
      <c r="G290" s="90"/>
      <c r="H290" s="58"/>
      <c r="I290" s="90"/>
      <c r="J290" s="58"/>
      <c r="K290" s="36"/>
      <c r="L290" s="55"/>
      <c r="M290" s="97"/>
      <c r="N290" s="55"/>
      <c r="O290" s="93">
        <f t="shared" si="14"/>
        <v>0</v>
      </c>
      <c r="P290" s="81">
        <f t="shared" si="13"/>
        <v>0</v>
      </c>
    </row>
    <row r="291" spans="1:16" x14ac:dyDescent="0.2">
      <c r="A291" s="42">
        <f t="shared" si="12"/>
        <v>0</v>
      </c>
      <c r="B291" s="42"/>
      <c r="C291" s="42"/>
      <c r="D291" s="38"/>
      <c r="E291" s="96"/>
      <c r="F291" s="43" t="s">
        <v>94</v>
      </c>
      <c r="G291" s="90"/>
      <c r="H291" s="58"/>
      <c r="I291" s="90"/>
      <c r="J291" s="58"/>
      <c r="K291" s="36"/>
      <c r="L291" s="55"/>
      <c r="M291" s="97"/>
      <c r="N291" s="55"/>
      <c r="O291" s="93">
        <f t="shared" si="14"/>
        <v>0</v>
      </c>
      <c r="P291" s="81">
        <f t="shared" si="13"/>
        <v>0</v>
      </c>
    </row>
    <row r="292" spans="1:16" x14ac:dyDescent="0.2">
      <c r="A292" s="42">
        <f t="shared" si="12"/>
        <v>0</v>
      </c>
      <c r="B292" s="42"/>
      <c r="C292" s="42"/>
      <c r="D292" s="38"/>
      <c r="E292" s="96"/>
      <c r="F292" s="43" t="s">
        <v>7</v>
      </c>
      <c r="G292" s="90"/>
      <c r="H292" s="58"/>
      <c r="I292" s="90"/>
      <c r="J292" s="58"/>
      <c r="K292" s="36"/>
      <c r="L292" s="55"/>
      <c r="M292" s="97"/>
      <c r="N292" s="55"/>
      <c r="O292" s="93">
        <f t="shared" si="14"/>
        <v>0</v>
      </c>
      <c r="P292" s="81">
        <f t="shared" si="13"/>
        <v>0</v>
      </c>
    </row>
    <row r="293" spans="1:16" x14ac:dyDescent="0.2">
      <c r="A293" s="42">
        <f t="shared" si="12"/>
        <v>0</v>
      </c>
      <c r="B293" s="42"/>
      <c r="C293" s="42"/>
      <c r="D293" s="38"/>
      <c r="E293" s="96"/>
      <c r="F293" s="43" t="s">
        <v>92</v>
      </c>
      <c r="G293" s="90"/>
      <c r="H293" s="58"/>
      <c r="I293" s="90"/>
      <c r="J293" s="58"/>
      <c r="K293" s="36"/>
      <c r="L293" s="55"/>
      <c r="M293" s="97"/>
      <c r="N293" s="55"/>
      <c r="O293" s="93">
        <f t="shared" si="14"/>
        <v>0</v>
      </c>
      <c r="P293" s="81">
        <f t="shared" si="13"/>
        <v>0</v>
      </c>
    </row>
    <row r="294" spans="1:16" x14ac:dyDescent="0.2">
      <c r="A294" s="42">
        <f t="shared" si="12"/>
        <v>0</v>
      </c>
      <c r="B294" s="42"/>
      <c r="C294" s="42"/>
      <c r="D294" s="38"/>
      <c r="E294" s="96"/>
      <c r="F294" s="43" t="s">
        <v>93</v>
      </c>
      <c r="G294" s="90"/>
      <c r="H294" s="58"/>
      <c r="I294" s="90"/>
      <c r="J294" s="58"/>
      <c r="K294" s="36"/>
      <c r="L294" s="55"/>
      <c r="M294" s="97"/>
      <c r="N294" s="55"/>
      <c r="O294" s="93">
        <f t="shared" si="14"/>
        <v>0</v>
      </c>
      <c r="P294" s="81">
        <f t="shared" si="13"/>
        <v>0</v>
      </c>
    </row>
    <row r="295" spans="1:16" x14ac:dyDescent="0.2">
      <c r="A295" s="42">
        <f t="shared" si="12"/>
        <v>0</v>
      </c>
      <c r="B295" s="42"/>
      <c r="C295" s="42"/>
      <c r="D295" s="38"/>
      <c r="E295" s="96"/>
      <c r="F295" s="43" t="s">
        <v>94</v>
      </c>
      <c r="G295" s="90"/>
      <c r="H295" s="58"/>
      <c r="I295" s="90"/>
      <c r="J295" s="58"/>
      <c r="K295" s="36"/>
      <c r="L295" s="55"/>
      <c r="M295" s="97"/>
      <c r="N295" s="55"/>
      <c r="O295" s="93">
        <f t="shared" si="14"/>
        <v>0</v>
      </c>
      <c r="P295" s="81">
        <f t="shared" si="13"/>
        <v>0</v>
      </c>
    </row>
    <row r="296" spans="1:16" x14ac:dyDescent="0.2">
      <c r="A296" s="42">
        <f t="shared" si="12"/>
        <v>0</v>
      </c>
      <c r="B296" s="42"/>
      <c r="C296" s="42"/>
      <c r="D296" s="38"/>
      <c r="E296" s="96"/>
      <c r="F296" s="43" t="s">
        <v>7</v>
      </c>
      <c r="G296" s="90"/>
      <c r="H296" s="58"/>
      <c r="I296" s="90"/>
      <c r="J296" s="58"/>
      <c r="K296" s="36"/>
      <c r="L296" s="55"/>
      <c r="M296" s="97"/>
      <c r="N296" s="55"/>
      <c r="O296" s="93">
        <f t="shared" si="14"/>
        <v>0</v>
      </c>
      <c r="P296" s="81">
        <f t="shared" si="13"/>
        <v>0</v>
      </c>
    </row>
    <row r="297" spans="1:16" x14ac:dyDescent="0.2">
      <c r="A297" s="42">
        <f t="shared" si="12"/>
        <v>0</v>
      </c>
      <c r="B297" s="42"/>
      <c r="C297" s="42"/>
      <c r="D297" s="38"/>
      <c r="E297" s="96"/>
      <c r="F297" s="43" t="s">
        <v>92</v>
      </c>
      <c r="G297" s="90"/>
      <c r="H297" s="58"/>
      <c r="I297" s="90"/>
      <c r="J297" s="58"/>
      <c r="K297" s="36"/>
      <c r="L297" s="55"/>
      <c r="M297" s="97"/>
      <c r="N297" s="55"/>
      <c r="O297" s="93">
        <f t="shared" si="14"/>
        <v>0</v>
      </c>
      <c r="P297" s="81">
        <f t="shared" si="13"/>
        <v>0</v>
      </c>
    </row>
    <row r="298" spans="1:16" x14ac:dyDescent="0.2">
      <c r="A298" s="42">
        <f t="shared" si="12"/>
        <v>0</v>
      </c>
      <c r="B298" s="42"/>
      <c r="C298" s="42"/>
      <c r="D298" s="38"/>
      <c r="E298" s="96"/>
      <c r="F298" s="43" t="s">
        <v>93</v>
      </c>
      <c r="G298" s="90"/>
      <c r="H298" s="58"/>
      <c r="I298" s="90"/>
      <c r="J298" s="58"/>
      <c r="K298" s="36"/>
      <c r="L298" s="55"/>
      <c r="M298" s="97"/>
      <c r="N298" s="55"/>
      <c r="O298" s="93">
        <f t="shared" si="14"/>
        <v>0</v>
      </c>
      <c r="P298" s="81">
        <f t="shared" si="13"/>
        <v>0</v>
      </c>
    </row>
    <row r="299" spans="1:16" x14ac:dyDescent="0.2">
      <c r="A299" s="42">
        <f t="shared" si="12"/>
        <v>0</v>
      </c>
      <c r="B299" s="42"/>
      <c r="C299" s="42"/>
      <c r="D299" s="38"/>
      <c r="E299" s="96"/>
      <c r="F299" s="43" t="s">
        <v>94</v>
      </c>
      <c r="G299" s="90"/>
      <c r="H299" s="58"/>
      <c r="I299" s="90"/>
      <c r="J299" s="58"/>
      <c r="K299" s="36"/>
      <c r="L299" s="55"/>
      <c r="M299" s="97"/>
      <c r="N299" s="55"/>
      <c r="O299" s="93">
        <f t="shared" si="14"/>
        <v>0</v>
      </c>
      <c r="P299" s="81">
        <f t="shared" si="13"/>
        <v>0</v>
      </c>
    </row>
    <row r="300" spans="1:16" x14ac:dyDescent="0.2">
      <c r="A300" s="42">
        <f t="shared" si="12"/>
        <v>0</v>
      </c>
      <c r="B300" s="42"/>
      <c r="C300" s="42"/>
      <c r="D300" s="38"/>
      <c r="E300" s="96"/>
      <c r="F300" s="43" t="s">
        <v>7</v>
      </c>
      <c r="G300" s="90"/>
      <c r="H300" s="58"/>
      <c r="I300" s="90"/>
      <c r="J300" s="58"/>
      <c r="K300" s="36"/>
      <c r="L300" s="55"/>
      <c r="M300" s="97"/>
      <c r="N300" s="55"/>
      <c r="O300" s="93">
        <f t="shared" si="14"/>
        <v>0</v>
      </c>
      <c r="P300" s="81">
        <f t="shared" si="13"/>
        <v>0</v>
      </c>
    </row>
    <row r="301" spans="1:16" x14ac:dyDescent="0.2">
      <c r="A301" s="42">
        <f t="shared" si="12"/>
        <v>0</v>
      </c>
      <c r="B301" s="42"/>
      <c r="C301" s="42"/>
      <c r="D301" s="38"/>
      <c r="E301" s="96"/>
      <c r="F301" s="43" t="s">
        <v>92</v>
      </c>
      <c r="G301" s="90"/>
      <c r="H301" s="58"/>
      <c r="I301" s="90"/>
      <c r="J301" s="58"/>
      <c r="K301" s="36"/>
      <c r="L301" s="55"/>
      <c r="M301" s="97"/>
      <c r="N301" s="55"/>
      <c r="O301" s="93">
        <f t="shared" si="14"/>
        <v>0</v>
      </c>
      <c r="P301" s="81">
        <f t="shared" si="13"/>
        <v>0</v>
      </c>
    </row>
    <row r="302" spans="1:16" x14ac:dyDescent="0.2">
      <c r="A302" s="42">
        <f t="shared" si="12"/>
        <v>0</v>
      </c>
      <c r="B302" s="42"/>
      <c r="C302" s="42"/>
      <c r="D302" s="38"/>
      <c r="E302" s="96"/>
      <c r="F302" s="43" t="s">
        <v>93</v>
      </c>
      <c r="G302" s="90"/>
      <c r="H302" s="58"/>
      <c r="I302" s="90"/>
      <c r="J302" s="58"/>
      <c r="K302" s="36"/>
      <c r="L302" s="55"/>
      <c r="M302" s="97"/>
      <c r="N302" s="55"/>
      <c r="O302" s="93">
        <f t="shared" si="14"/>
        <v>0</v>
      </c>
      <c r="P302" s="81">
        <f t="shared" si="13"/>
        <v>0</v>
      </c>
    </row>
    <row r="303" spans="1:16" x14ac:dyDescent="0.2">
      <c r="A303" s="42">
        <f t="shared" si="12"/>
        <v>0</v>
      </c>
      <c r="B303" s="42"/>
      <c r="C303" s="42"/>
      <c r="D303" s="38"/>
      <c r="E303" s="96"/>
      <c r="F303" s="43" t="s">
        <v>94</v>
      </c>
      <c r="G303" s="90"/>
      <c r="H303" s="58"/>
      <c r="I303" s="90"/>
      <c r="J303" s="58"/>
      <c r="K303" s="36"/>
      <c r="L303" s="55"/>
      <c r="M303" s="97"/>
      <c r="N303" s="55"/>
      <c r="O303" s="93">
        <f t="shared" si="14"/>
        <v>0</v>
      </c>
      <c r="P303" s="81">
        <f t="shared" si="13"/>
        <v>0</v>
      </c>
    </row>
    <row r="304" spans="1:16" x14ac:dyDescent="0.2">
      <c r="A304" s="42">
        <f t="shared" si="12"/>
        <v>0</v>
      </c>
      <c r="B304" s="42"/>
      <c r="C304" s="42"/>
      <c r="D304" s="38"/>
      <c r="E304" s="96"/>
      <c r="F304" s="43" t="s">
        <v>7</v>
      </c>
      <c r="G304" s="90"/>
      <c r="H304" s="58"/>
      <c r="I304" s="90"/>
      <c r="J304" s="58"/>
      <c r="K304" s="36"/>
      <c r="L304" s="55"/>
      <c r="M304" s="97"/>
      <c r="N304" s="55"/>
      <c r="O304" s="93">
        <f t="shared" si="14"/>
        <v>0</v>
      </c>
      <c r="P304" s="81">
        <f t="shared" si="13"/>
        <v>0</v>
      </c>
    </row>
    <row r="305" spans="1:16" x14ac:dyDescent="0.2">
      <c r="A305" s="42">
        <f t="shared" si="12"/>
        <v>0</v>
      </c>
      <c r="B305" s="42"/>
      <c r="C305" s="42"/>
      <c r="D305" s="38"/>
      <c r="E305" s="96"/>
      <c r="F305" s="43" t="s">
        <v>92</v>
      </c>
      <c r="G305" s="90"/>
      <c r="H305" s="58"/>
      <c r="I305" s="90"/>
      <c r="J305" s="58"/>
      <c r="K305" s="36"/>
      <c r="L305" s="55"/>
      <c r="M305" s="97"/>
      <c r="N305" s="55"/>
      <c r="O305" s="93">
        <f t="shared" si="14"/>
        <v>0</v>
      </c>
      <c r="P305" s="81">
        <f t="shared" si="13"/>
        <v>0</v>
      </c>
    </row>
    <row r="306" spans="1:16" x14ac:dyDescent="0.2">
      <c r="A306" s="42">
        <f t="shared" si="12"/>
        <v>0</v>
      </c>
      <c r="B306" s="42"/>
      <c r="C306" s="42"/>
      <c r="D306" s="38"/>
      <c r="E306" s="96"/>
      <c r="F306" s="43" t="s">
        <v>93</v>
      </c>
      <c r="G306" s="90"/>
      <c r="H306" s="58"/>
      <c r="I306" s="90"/>
      <c r="J306" s="58"/>
      <c r="K306" s="36"/>
      <c r="L306" s="55"/>
      <c r="M306" s="97"/>
      <c r="N306" s="55"/>
      <c r="O306" s="93">
        <f t="shared" si="14"/>
        <v>0</v>
      </c>
      <c r="P306" s="81">
        <f t="shared" si="13"/>
        <v>0</v>
      </c>
    </row>
    <row r="307" spans="1:16" x14ac:dyDescent="0.2">
      <c r="A307" s="42">
        <f t="shared" si="12"/>
        <v>0</v>
      </c>
      <c r="B307" s="42"/>
      <c r="C307" s="42"/>
      <c r="D307" s="38"/>
      <c r="E307" s="96"/>
      <c r="F307" s="43" t="s">
        <v>94</v>
      </c>
      <c r="G307" s="90"/>
      <c r="H307" s="58"/>
      <c r="I307" s="90"/>
      <c r="J307" s="58"/>
      <c r="K307" s="36"/>
      <c r="L307" s="55"/>
      <c r="M307" s="97"/>
      <c r="N307" s="55"/>
      <c r="O307" s="93">
        <f t="shared" si="14"/>
        <v>0</v>
      </c>
      <c r="P307" s="81">
        <f t="shared" si="13"/>
        <v>0</v>
      </c>
    </row>
    <row r="308" spans="1:16" x14ac:dyDescent="0.2">
      <c r="A308" s="42">
        <f t="shared" si="12"/>
        <v>0</v>
      </c>
      <c r="B308" s="42"/>
      <c r="C308" s="42"/>
      <c r="D308" s="38"/>
      <c r="E308" s="96"/>
      <c r="F308" s="43" t="s">
        <v>7</v>
      </c>
      <c r="G308" s="90"/>
      <c r="H308" s="58"/>
      <c r="I308" s="90"/>
      <c r="J308" s="58"/>
      <c r="K308" s="36"/>
      <c r="L308" s="55"/>
      <c r="M308" s="97"/>
      <c r="N308" s="55"/>
      <c r="O308" s="93">
        <f t="shared" si="14"/>
        <v>0</v>
      </c>
      <c r="P308" s="81">
        <f t="shared" si="13"/>
        <v>0</v>
      </c>
    </row>
    <row r="309" spans="1:16" x14ac:dyDescent="0.2">
      <c r="A309" s="42">
        <f t="shared" si="12"/>
        <v>0</v>
      </c>
      <c r="B309" s="42"/>
      <c r="C309" s="42"/>
      <c r="D309" s="38"/>
      <c r="E309" s="96"/>
      <c r="F309" s="43" t="s">
        <v>92</v>
      </c>
      <c r="G309" s="90"/>
      <c r="H309" s="58"/>
      <c r="I309" s="90"/>
      <c r="J309" s="58"/>
      <c r="K309" s="36"/>
      <c r="L309" s="55"/>
      <c r="M309" s="97"/>
      <c r="N309" s="55"/>
      <c r="O309" s="93">
        <f t="shared" si="14"/>
        <v>0</v>
      </c>
      <c r="P309" s="81">
        <f t="shared" si="13"/>
        <v>0</v>
      </c>
    </row>
    <row r="310" spans="1:16" x14ac:dyDescent="0.2">
      <c r="A310" s="42">
        <f t="shared" si="12"/>
        <v>0</v>
      </c>
      <c r="B310" s="42"/>
      <c r="C310" s="42"/>
      <c r="D310" s="38"/>
      <c r="E310" s="96"/>
      <c r="F310" s="43" t="s">
        <v>93</v>
      </c>
      <c r="G310" s="90"/>
      <c r="H310" s="58"/>
      <c r="I310" s="90"/>
      <c r="J310" s="58"/>
      <c r="K310" s="36"/>
      <c r="L310" s="55"/>
      <c r="M310" s="97"/>
      <c r="N310" s="55"/>
      <c r="O310" s="93">
        <f t="shared" si="14"/>
        <v>0</v>
      </c>
      <c r="P310" s="81">
        <f t="shared" si="13"/>
        <v>0</v>
      </c>
    </row>
    <row r="311" spans="1:16" x14ac:dyDescent="0.2">
      <c r="A311" s="42">
        <f t="shared" si="12"/>
        <v>0</v>
      </c>
      <c r="B311" s="42"/>
      <c r="C311" s="42"/>
      <c r="D311" s="38"/>
      <c r="E311" s="96"/>
      <c r="F311" s="43" t="s">
        <v>94</v>
      </c>
      <c r="G311" s="90"/>
      <c r="H311" s="58"/>
      <c r="I311" s="90"/>
      <c r="J311" s="58"/>
      <c r="K311" s="36"/>
      <c r="L311" s="55"/>
      <c r="M311" s="97"/>
      <c r="N311" s="55"/>
      <c r="O311" s="93">
        <f t="shared" si="14"/>
        <v>0</v>
      </c>
      <c r="P311" s="81">
        <f t="shared" si="13"/>
        <v>0</v>
      </c>
    </row>
    <row r="312" spans="1:16" x14ac:dyDescent="0.2">
      <c r="A312" s="42">
        <f t="shared" si="12"/>
        <v>0</v>
      </c>
      <c r="B312" s="42"/>
      <c r="C312" s="42"/>
      <c r="D312" s="38"/>
      <c r="E312" s="96"/>
      <c r="F312" s="43" t="s">
        <v>7</v>
      </c>
      <c r="G312" s="90"/>
      <c r="H312" s="58"/>
      <c r="I312" s="90"/>
      <c r="J312" s="58"/>
      <c r="K312" s="36"/>
      <c r="L312" s="55"/>
      <c r="M312" s="97"/>
      <c r="N312" s="55"/>
      <c r="O312" s="93">
        <f t="shared" si="14"/>
        <v>0</v>
      </c>
      <c r="P312" s="81">
        <f t="shared" si="13"/>
        <v>0</v>
      </c>
    </row>
    <row r="313" spans="1:16" x14ac:dyDescent="0.2">
      <c r="A313" s="42">
        <f t="shared" si="12"/>
        <v>0</v>
      </c>
      <c r="B313" s="42"/>
      <c r="C313" s="42"/>
      <c r="D313" s="38"/>
      <c r="E313" s="96"/>
      <c r="F313" s="43" t="s">
        <v>92</v>
      </c>
      <c r="G313" s="90"/>
      <c r="H313" s="58"/>
      <c r="I313" s="90"/>
      <c r="J313" s="58"/>
      <c r="K313" s="36"/>
      <c r="L313" s="55"/>
      <c r="M313" s="97"/>
      <c r="N313" s="55"/>
      <c r="O313" s="93">
        <f t="shared" si="14"/>
        <v>0</v>
      </c>
      <c r="P313" s="81">
        <f t="shared" si="13"/>
        <v>0</v>
      </c>
    </row>
    <row r="314" spans="1:16" x14ac:dyDescent="0.2">
      <c r="A314" s="42">
        <f t="shared" si="12"/>
        <v>0</v>
      </c>
      <c r="B314" s="42"/>
      <c r="C314" s="42"/>
      <c r="D314" s="38"/>
      <c r="E314" s="96"/>
      <c r="F314" s="43" t="s">
        <v>93</v>
      </c>
      <c r="G314" s="90"/>
      <c r="H314" s="58"/>
      <c r="I314" s="90"/>
      <c r="J314" s="58"/>
      <c r="K314" s="36"/>
      <c r="L314" s="55"/>
      <c r="M314" s="97"/>
      <c r="N314" s="55"/>
      <c r="O314" s="93">
        <f t="shared" si="14"/>
        <v>0</v>
      </c>
      <c r="P314" s="81">
        <f t="shared" si="13"/>
        <v>0</v>
      </c>
    </row>
    <row r="315" spans="1:16" x14ac:dyDescent="0.2">
      <c r="A315" s="42">
        <f t="shared" si="12"/>
        <v>0</v>
      </c>
      <c r="B315" s="42"/>
      <c r="C315" s="42"/>
      <c r="D315" s="38"/>
      <c r="E315" s="96"/>
      <c r="F315" s="43" t="s">
        <v>94</v>
      </c>
      <c r="G315" s="90"/>
      <c r="H315" s="58"/>
      <c r="I315" s="90"/>
      <c r="J315" s="58"/>
      <c r="K315" s="36"/>
      <c r="L315" s="55"/>
      <c r="M315" s="97"/>
      <c r="N315" s="55"/>
      <c r="O315" s="93">
        <f t="shared" si="14"/>
        <v>0</v>
      </c>
      <c r="P315" s="81">
        <f t="shared" si="13"/>
        <v>0</v>
      </c>
    </row>
    <row r="316" spans="1:16" x14ac:dyDescent="0.2">
      <c r="A316" s="42">
        <f t="shared" si="12"/>
        <v>0</v>
      </c>
      <c r="B316" s="42"/>
      <c r="C316" s="42"/>
      <c r="D316" s="38"/>
      <c r="E316" s="96"/>
      <c r="F316" s="43" t="s">
        <v>7</v>
      </c>
      <c r="G316" s="90"/>
      <c r="H316" s="58"/>
      <c r="I316" s="90"/>
      <c r="J316" s="58"/>
      <c r="K316" s="36"/>
      <c r="L316" s="55"/>
      <c r="M316" s="97"/>
      <c r="N316" s="55"/>
      <c r="O316" s="93">
        <f t="shared" si="14"/>
        <v>0</v>
      </c>
      <c r="P316" s="81">
        <f t="shared" si="13"/>
        <v>0</v>
      </c>
    </row>
    <row r="317" spans="1:16" x14ac:dyDescent="0.2">
      <c r="A317" s="42">
        <f t="shared" si="12"/>
        <v>0</v>
      </c>
      <c r="B317" s="42"/>
      <c r="C317" s="42"/>
      <c r="D317" s="38"/>
      <c r="E317" s="96"/>
      <c r="F317" s="43" t="s">
        <v>92</v>
      </c>
      <c r="G317" s="90"/>
      <c r="H317" s="58"/>
      <c r="I317" s="90"/>
      <c r="J317" s="58"/>
      <c r="K317" s="36"/>
      <c r="L317" s="55"/>
      <c r="M317" s="97"/>
      <c r="N317" s="55"/>
      <c r="O317" s="93">
        <f t="shared" si="14"/>
        <v>0</v>
      </c>
      <c r="P317" s="81">
        <f t="shared" si="13"/>
        <v>0</v>
      </c>
    </row>
    <row r="318" spans="1:16" x14ac:dyDescent="0.2">
      <c r="A318" s="42">
        <f t="shared" si="12"/>
        <v>0</v>
      </c>
      <c r="B318" s="42"/>
      <c r="C318" s="42"/>
      <c r="D318" s="38"/>
      <c r="E318" s="96"/>
      <c r="F318" s="43" t="s">
        <v>93</v>
      </c>
      <c r="G318" s="90"/>
      <c r="H318" s="58"/>
      <c r="I318" s="90"/>
      <c r="J318" s="58"/>
      <c r="K318" s="36"/>
      <c r="L318" s="55"/>
      <c r="M318" s="97"/>
      <c r="N318" s="55"/>
      <c r="O318" s="93">
        <f t="shared" si="14"/>
        <v>0</v>
      </c>
      <c r="P318" s="81">
        <f t="shared" si="13"/>
        <v>0</v>
      </c>
    </row>
    <row r="319" spans="1:16" x14ac:dyDescent="0.2">
      <c r="A319" s="42">
        <f t="shared" si="12"/>
        <v>0</v>
      </c>
      <c r="B319" s="42"/>
      <c r="C319" s="42"/>
      <c r="D319" s="38"/>
      <c r="E319" s="96"/>
      <c r="F319" s="43" t="s">
        <v>94</v>
      </c>
      <c r="G319" s="90"/>
      <c r="H319" s="58"/>
      <c r="I319" s="90"/>
      <c r="J319" s="58"/>
      <c r="K319" s="36"/>
      <c r="L319" s="55"/>
      <c r="M319" s="97"/>
      <c r="N319" s="55"/>
      <c r="O319" s="93">
        <f t="shared" si="14"/>
        <v>0</v>
      </c>
      <c r="P319" s="81">
        <f t="shared" si="13"/>
        <v>0</v>
      </c>
    </row>
    <row r="320" spans="1:16" x14ac:dyDescent="0.2">
      <c r="A320" s="42">
        <f t="shared" si="12"/>
        <v>0</v>
      </c>
      <c r="B320" s="42"/>
      <c r="C320" s="42"/>
      <c r="D320" s="38"/>
      <c r="E320" s="96"/>
      <c r="F320" s="43" t="s">
        <v>7</v>
      </c>
      <c r="G320" s="90"/>
      <c r="H320" s="58"/>
      <c r="I320" s="90"/>
      <c r="J320" s="58"/>
      <c r="K320" s="36"/>
      <c r="L320" s="55"/>
      <c r="M320" s="97"/>
      <c r="N320" s="55"/>
      <c r="O320" s="93">
        <f t="shared" si="14"/>
        <v>0</v>
      </c>
      <c r="P320" s="81">
        <f t="shared" si="13"/>
        <v>0</v>
      </c>
    </row>
    <row r="321" spans="1:16" x14ac:dyDescent="0.2">
      <c r="A321" s="42">
        <f t="shared" si="12"/>
        <v>0</v>
      </c>
      <c r="B321" s="42"/>
      <c r="C321" s="42"/>
      <c r="D321" s="38"/>
      <c r="E321" s="96"/>
      <c r="F321" s="43" t="s">
        <v>92</v>
      </c>
      <c r="G321" s="90"/>
      <c r="H321" s="58"/>
      <c r="I321" s="90"/>
      <c r="J321" s="58"/>
      <c r="K321" s="36"/>
      <c r="L321" s="55"/>
      <c r="M321" s="97"/>
      <c r="N321" s="55"/>
      <c r="O321" s="93">
        <f t="shared" si="14"/>
        <v>0</v>
      </c>
      <c r="P321" s="81">
        <f t="shared" si="13"/>
        <v>0</v>
      </c>
    </row>
    <row r="322" spans="1:16" x14ac:dyDescent="0.2">
      <c r="A322" s="42">
        <f t="shared" si="12"/>
        <v>0</v>
      </c>
      <c r="B322" s="42"/>
      <c r="C322" s="42"/>
      <c r="D322" s="38"/>
      <c r="E322" s="96"/>
      <c r="F322" s="43" t="s">
        <v>93</v>
      </c>
      <c r="G322" s="90"/>
      <c r="H322" s="58"/>
      <c r="I322" s="90"/>
      <c r="J322" s="58"/>
      <c r="K322" s="36"/>
      <c r="L322" s="55"/>
      <c r="M322" s="97"/>
      <c r="N322" s="55"/>
      <c r="O322" s="93">
        <f t="shared" si="14"/>
        <v>0</v>
      </c>
      <c r="P322" s="81">
        <f t="shared" si="13"/>
        <v>0</v>
      </c>
    </row>
    <row r="323" spans="1:16" x14ac:dyDescent="0.2">
      <c r="A323" s="42">
        <f t="shared" si="12"/>
        <v>0</v>
      </c>
      <c r="B323" s="42"/>
      <c r="C323" s="42"/>
      <c r="D323" s="38"/>
      <c r="E323" s="96"/>
      <c r="F323" s="43" t="s">
        <v>94</v>
      </c>
      <c r="G323" s="90"/>
      <c r="H323" s="58"/>
      <c r="I323" s="90"/>
      <c r="J323" s="58"/>
      <c r="K323" s="36"/>
      <c r="L323" s="55"/>
      <c r="M323" s="97"/>
      <c r="N323" s="55"/>
      <c r="O323" s="93">
        <f t="shared" si="14"/>
        <v>0</v>
      </c>
      <c r="P323" s="81">
        <f t="shared" si="13"/>
        <v>0</v>
      </c>
    </row>
    <row r="324" spans="1:16" x14ac:dyDescent="0.2">
      <c r="A324" s="42">
        <f t="shared" si="12"/>
        <v>0</v>
      </c>
      <c r="B324" s="42"/>
      <c r="C324" s="42"/>
      <c r="D324" s="38"/>
      <c r="E324" s="96"/>
      <c r="F324" s="43" t="s">
        <v>7</v>
      </c>
      <c r="G324" s="90"/>
      <c r="H324" s="58"/>
      <c r="I324" s="90"/>
      <c r="J324" s="58"/>
      <c r="K324" s="36"/>
      <c r="L324" s="55"/>
      <c r="M324" s="97"/>
      <c r="N324" s="55"/>
      <c r="O324" s="93">
        <f t="shared" si="14"/>
        <v>0</v>
      </c>
      <c r="P324" s="81">
        <f t="shared" si="13"/>
        <v>0</v>
      </c>
    </row>
    <row r="325" spans="1:16" x14ac:dyDescent="0.2">
      <c r="A325" s="42">
        <f t="shared" ref="A325:A388" si="15">+$A$3</f>
        <v>0</v>
      </c>
      <c r="B325" s="42"/>
      <c r="C325" s="42"/>
      <c r="D325" s="38"/>
      <c r="E325" s="96"/>
      <c r="F325" s="43" t="s">
        <v>92</v>
      </c>
      <c r="G325" s="90"/>
      <c r="H325" s="58"/>
      <c r="I325" s="90"/>
      <c r="J325" s="58"/>
      <c r="K325" s="36"/>
      <c r="L325" s="55"/>
      <c r="M325" s="97"/>
      <c r="N325" s="55"/>
      <c r="O325" s="93">
        <f t="shared" si="14"/>
        <v>0</v>
      </c>
      <c r="P325" s="81">
        <f t="shared" si="13"/>
        <v>0</v>
      </c>
    </row>
    <row r="326" spans="1:16" x14ac:dyDescent="0.2">
      <c r="A326" s="42">
        <f t="shared" si="15"/>
        <v>0</v>
      </c>
      <c r="B326" s="42"/>
      <c r="C326" s="42"/>
      <c r="D326" s="38"/>
      <c r="E326" s="96"/>
      <c r="F326" s="43" t="s">
        <v>93</v>
      </c>
      <c r="G326" s="90"/>
      <c r="H326" s="58"/>
      <c r="I326" s="90"/>
      <c r="J326" s="58"/>
      <c r="K326" s="36"/>
      <c r="L326" s="55"/>
      <c r="M326" s="97"/>
      <c r="N326" s="55"/>
      <c r="O326" s="93">
        <f t="shared" si="14"/>
        <v>0</v>
      </c>
      <c r="P326" s="81">
        <f t="shared" ref="P326:P389" si="16">+(G326*H326)+(K326*L326)+N326+(I326*J326)</f>
        <v>0</v>
      </c>
    </row>
    <row r="327" spans="1:16" x14ac:dyDescent="0.2">
      <c r="A327" s="42">
        <f t="shared" si="15"/>
        <v>0</v>
      </c>
      <c r="B327" s="42"/>
      <c r="C327" s="42"/>
      <c r="D327" s="38"/>
      <c r="E327" s="96"/>
      <c r="F327" s="43" t="s">
        <v>94</v>
      </c>
      <c r="G327" s="90"/>
      <c r="H327" s="58"/>
      <c r="I327" s="90"/>
      <c r="J327" s="58"/>
      <c r="K327" s="36"/>
      <c r="L327" s="55"/>
      <c r="M327" s="97"/>
      <c r="N327" s="55"/>
      <c r="O327" s="93">
        <f t="shared" si="14"/>
        <v>0</v>
      </c>
      <c r="P327" s="81">
        <f t="shared" si="16"/>
        <v>0</v>
      </c>
    </row>
    <row r="328" spans="1:16" x14ac:dyDescent="0.2">
      <c r="A328" s="42">
        <f t="shared" si="15"/>
        <v>0</v>
      </c>
      <c r="B328" s="42"/>
      <c r="C328" s="42"/>
      <c r="D328" s="38"/>
      <c r="E328" s="96"/>
      <c r="F328" s="43" t="s">
        <v>7</v>
      </c>
      <c r="G328" s="90"/>
      <c r="H328" s="58"/>
      <c r="I328" s="90"/>
      <c r="J328" s="58"/>
      <c r="K328" s="36"/>
      <c r="L328" s="55"/>
      <c r="M328" s="97"/>
      <c r="N328" s="55"/>
      <c r="O328" s="93">
        <f t="shared" ref="O328:O391" si="17">G328+(I328/1000)+(M328)+((K328*18)/1000)</f>
        <v>0</v>
      </c>
      <c r="P328" s="81">
        <f t="shared" si="16"/>
        <v>0</v>
      </c>
    </row>
    <row r="329" spans="1:16" x14ac:dyDescent="0.2">
      <c r="A329" s="42">
        <f t="shared" si="15"/>
        <v>0</v>
      </c>
      <c r="B329" s="42"/>
      <c r="C329" s="42"/>
      <c r="D329" s="38"/>
      <c r="E329" s="96"/>
      <c r="F329" s="43" t="s">
        <v>92</v>
      </c>
      <c r="G329" s="90"/>
      <c r="H329" s="58"/>
      <c r="I329" s="90"/>
      <c r="J329" s="58"/>
      <c r="K329" s="36"/>
      <c r="L329" s="55"/>
      <c r="M329" s="97"/>
      <c r="N329" s="55"/>
      <c r="O329" s="93">
        <f t="shared" si="17"/>
        <v>0</v>
      </c>
      <c r="P329" s="81">
        <f t="shared" si="16"/>
        <v>0</v>
      </c>
    </row>
    <row r="330" spans="1:16" x14ac:dyDescent="0.2">
      <c r="A330" s="42">
        <f t="shared" si="15"/>
        <v>0</v>
      </c>
      <c r="B330" s="42"/>
      <c r="C330" s="42"/>
      <c r="D330" s="38"/>
      <c r="E330" s="96"/>
      <c r="F330" s="43" t="s">
        <v>93</v>
      </c>
      <c r="G330" s="90"/>
      <c r="H330" s="58"/>
      <c r="I330" s="90"/>
      <c r="J330" s="58"/>
      <c r="K330" s="36"/>
      <c r="L330" s="55"/>
      <c r="M330" s="97"/>
      <c r="N330" s="55"/>
      <c r="O330" s="93">
        <f t="shared" si="17"/>
        <v>0</v>
      </c>
      <c r="P330" s="81">
        <f t="shared" si="16"/>
        <v>0</v>
      </c>
    </row>
    <row r="331" spans="1:16" x14ac:dyDescent="0.2">
      <c r="A331" s="42">
        <f t="shared" si="15"/>
        <v>0</v>
      </c>
      <c r="B331" s="42"/>
      <c r="C331" s="42"/>
      <c r="D331" s="38"/>
      <c r="E331" s="96"/>
      <c r="F331" s="43" t="s">
        <v>94</v>
      </c>
      <c r="G331" s="90"/>
      <c r="H331" s="58"/>
      <c r="I331" s="90"/>
      <c r="J331" s="58"/>
      <c r="K331" s="36"/>
      <c r="L331" s="55"/>
      <c r="M331" s="97"/>
      <c r="N331" s="55"/>
      <c r="O331" s="93">
        <f t="shared" si="17"/>
        <v>0</v>
      </c>
      <c r="P331" s="81">
        <f t="shared" si="16"/>
        <v>0</v>
      </c>
    </row>
    <row r="332" spans="1:16" x14ac:dyDescent="0.2">
      <c r="A332" s="42">
        <f t="shared" si="15"/>
        <v>0</v>
      </c>
      <c r="B332" s="42"/>
      <c r="C332" s="42"/>
      <c r="D332" s="38"/>
      <c r="E332" s="96"/>
      <c r="F332" s="43" t="s">
        <v>7</v>
      </c>
      <c r="G332" s="90"/>
      <c r="H332" s="58"/>
      <c r="I332" s="90"/>
      <c r="J332" s="58"/>
      <c r="K332" s="36"/>
      <c r="L332" s="55"/>
      <c r="M332" s="97"/>
      <c r="N332" s="55"/>
      <c r="O332" s="93">
        <f t="shared" si="17"/>
        <v>0</v>
      </c>
      <c r="P332" s="81">
        <f t="shared" si="16"/>
        <v>0</v>
      </c>
    </row>
    <row r="333" spans="1:16" x14ac:dyDescent="0.2">
      <c r="A333" s="42">
        <f t="shared" si="15"/>
        <v>0</v>
      </c>
      <c r="B333" s="42"/>
      <c r="C333" s="42"/>
      <c r="D333" s="38"/>
      <c r="E333" s="96"/>
      <c r="F333" s="43" t="s">
        <v>92</v>
      </c>
      <c r="G333" s="90"/>
      <c r="H333" s="58"/>
      <c r="I333" s="90"/>
      <c r="J333" s="58"/>
      <c r="K333" s="36"/>
      <c r="L333" s="55"/>
      <c r="M333" s="97"/>
      <c r="N333" s="55"/>
      <c r="O333" s="93">
        <f t="shared" si="17"/>
        <v>0</v>
      </c>
      <c r="P333" s="81">
        <f t="shared" si="16"/>
        <v>0</v>
      </c>
    </row>
    <row r="334" spans="1:16" x14ac:dyDescent="0.2">
      <c r="A334" s="42">
        <f t="shared" si="15"/>
        <v>0</v>
      </c>
      <c r="B334" s="42"/>
      <c r="C334" s="42"/>
      <c r="D334" s="38"/>
      <c r="E334" s="96"/>
      <c r="F334" s="43" t="s">
        <v>93</v>
      </c>
      <c r="G334" s="90"/>
      <c r="H334" s="58"/>
      <c r="I334" s="90"/>
      <c r="J334" s="58"/>
      <c r="K334" s="36"/>
      <c r="L334" s="55"/>
      <c r="M334" s="97"/>
      <c r="N334" s="55"/>
      <c r="O334" s="93">
        <f t="shared" si="17"/>
        <v>0</v>
      </c>
      <c r="P334" s="81">
        <f t="shared" si="16"/>
        <v>0</v>
      </c>
    </row>
    <row r="335" spans="1:16" x14ac:dyDescent="0.2">
      <c r="A335" s="42">
        <f t="shared" si="15"/>
        <v>0</v>
      </c>
      <c r="B335" s="42"/>
      <c r="C335" s="42"/>
      <c r="D335" s="38"/>
      <c r="E335" s="96"/>
      <c r="F335" s="43" t="s">
        <v>94</v>
      </c>
      <c r="G335" s="90"/>
      <c r="H335" s="58"/>
      <c r="I335" s="90"/>
      <c r="J335" s="58"/>
      <c r="K335" s="36"/>
      <c r="L335" s="55"/>
      <c r="M335" s="97"/>
      <c r="N335" s="55"/>
      <c r="O335" s="93">
        <f t="shared" si="17"/>
        <v>0</v>
      </c>
      <c r="P335" s="81">
        <f t="shared" si="16"/>
        <v>0</v>
      </c>
    </row>
    <row r="336" spans="1:16" x14ac:dyDescent="0.2">
      <c r="A336" s="42">
        <f t="shared" si="15"/>
        <v>0</v>
      </c>
      <c r="B336" s="42"/>
      <c r="C336" s="42"/>
      <c r="D336" s="38"/>
      <c r="E336" s="96"/>
      <c r="F336" s="43" t="s">
        <v>7</v>
      </c>
      <c r="G336" s="90"/>
      <c r="H336" s="58"/>
      <c r="I336" s="90"/>
      <c r="J336" s="58"/>
      <c r="K336" s="36"/>
      <c r="L336" s="55"/>
      <c r="M336" s="97"/>
      <c r="N336" s="55"/>
      <c r="O336" s="93">
        <f t="shared" si="17"/>
        <v>0</v>
      </c>
      <c r="P336" s="81">
        <f t="shared" si="16"/>
        <v>0</v>
      </c>
    </row>
    <row r="337" spans="1:16" x14ac:dyDescent="0.2">
      <c r="A337" s="42">
        <f t="shared" si="15"/>
        <v>0</v>
      </c>
      <c r="B337" s="42"/>
      <c r="C337" s="42"/>
      <c r="D337" s="38"/>
      <c r="E337" s="96"/>
      <c r="F337" s="43" t="s">
        <v>92</v>
      </c>
      <c r="G337" s="90"/>
      <c r="H337" s="58"/>
      <c r="I337" s="90"/>
      <c r="J337" s="58"/>
      <c r="K337" s="36"/>
      <c r="L337" s="55"/>
      <c r="M337" s="97"/>
      <c r="N337" s="55"/>
      <c r="O337" s="93">
        <f t="shared" si="17"/>
        <v>0</v>
      </c>
      <c r="P337" s="81">
        <f t="shared" si="16"/>
        <v>0</v>
      </c>
    </row>
    <row r="338" spans="1:16" x14ac:dyDescent="0.2">
      <c r="A338" s="42">
        <f t="shared" si="15"/>
        <v>0</v>
      </c>
      <c r="B338" s="42"/>
      <c r="C338" s="42"/>
      <c r="D338" s="38"/>
      <c r="E338" s="96"/>
      <c r="F338" s="43" t="s">
        <v>93</v>
      </c>
      <c r="G338" s="90"/>
      <c r="H338" s="58"/>
      <c r="I338" s="90"/>
      <c r="J338" s="58"/>
      <c r="K338" s="36"/>
      <c r="L338" s="55"/>
      <c r="M338" s="97"/>
      <c r="N338" s="55"/>
      <c r="O338" s="93">
        <f t="shared" si="17"/>
        <v>0</v>
      </c>
      <c r="P338" s="81">
        <f t="shared" si="16"/>
        <v>0</v>
      </c>
    </row>
    <row r="339" spans="1:16" x14ac:dyDescent="0.2">
      <c r="A339" s="42">
        <f t="shared" si="15"/>
        <v>0</v>
      </c>
      <c r="B339" s="42"/>
      <c r="C339" s="42"/>
      <c r="D339" s="38"/>
      <c r="E339" s="96"/>
      <c r="F339" s="43" t="s">
        <v>94</v>
      </c>
      <c r="G339" s="90"/>
      <c r="H339" s="58"/>
      <c r="I339" s="90"/>
      <c r="J339" s="58"/>
      <c r="K339" s="36"/>
      <c r="L339" s="55"/>
      <c r="M339" s="97"/>
      <c r="N339" s="55"/>
      <c r="O339" s="93">
        <f t="shared" si="17"/>
        <v>0</v>
      </c>
      <c r="P339" s="81">
        <f t="shared" si="16"/>
        <v>0</v>
      </c>
    </row>
    <row r="340" spans="1:16" x14ac:dyDescent="0.2">
      <c r="A340" s="42">
        <f t="shared" si="15"/>
        <v>0</v>
      </c>
      <c r="B340" s="42"/>
      <c r="C340" s="42"/>
      <c r="D340" s="38"/>
      <c r="E340" s="96"/>
      <c r="F340" s="43" t="s">
        <v>7</v>
      </c>
      <c r="G340" s="90"/>
      <c r="H340" s="58"/>
      <c r="I340" s="90"/>
      <c r="J340" s="58"/>
      <c r="K340" s="36"/>
      <c r="L340" s="55"/>
      <c r="M340" s="97"/>
      <c r="N340" s="55"/>
      <c r="O340" s="93">
        <f t="shared" si="17"/>
        <v>0</v>
      </c>
      <c r="P340" s="81">
        <f t="shared" si="16"/>
        <v>0</v>
      </c>
    </row>
    <row r="341" spans="1:16" x14ac:dyDescent="0.2">
      <c r="A341" s="42">
        <f t="shared" si="15"/>
        <v>0</v>
      </c>
      <c r="B341" s="42"/>
      <c r="C341" s="42"/>
      <c r="D341" s="38"/>
      <c r="E341" s="96"/>
      <c r="F341" s="43" t="s">
        <v>92</v>
      </c>
      <c r="G341" s="90"/>
      <c r="H341" s="58"/>
      <c r="I341" s="90"/>
      <c r="J341" s="58"/>
      <c r="K341" s="36"/>
      <c r="L341" s="55"/>
      <c r="M341" s="97"/>
      <c r="N341" s="55"/>
      <c r="O341" s="93">
        <f t="shared" si="17"/>
        <v>0</v>
      </c>
      <c r="P341" s="81">
        <f t="shared" si="16"/>
        <v>0</v>
      </c>
    </row>
    <row r="342" spans="1:16" x14ac:dyDescent="0.2">
      <c r="A342" s="42">
        <f t="shared" si="15"/>
        <v>0</v>
      </c>
      <c r="B342" s="42"/>
      <c r="C342" s="42"/>
      <c r="D342" s="38"/>
      <c r="E342" s="96"/>
      <c r="F342" s="43" t="s">
        <v>93</v>
      </c>
      <c r="G342" s="90"/>
      <c r="H342" s="58"/>
      <c r="I342" s="90"/>
      <c r="J342" s="58"/>
      <c r="K342" s="36"/>
      <c r="L342" s="55"/>
      <c r="M342" s="97"/>
      <c r="N342" s="55"/>
      <c r="O342" s="93">
        <f t="shared" si="17"/>
        <v>0</v>
      </c>
      <c r="P342" s="81">
        <f t="shared" si="16"/>
        <v>0</v>
      </c>
    </row>
    <row r="343" spans="1:16" x14ac:dyDescent="0.2">
      <c r="A343" s="42">
        <f t="shared" si="15"/>
        <v>0</v>
      </c>
      <c r="B343" s="42"/>
      <c r="C343" s="42"/>
      <c r="D343" s="38"/>
      <c r="E343" s="96"/>
      <c r="F343" s="43" t="s">
        <v>94</v>
      </c>
      <c r="G343" s="90"/>
      <c r="H343" s="58"/>
      <c r="I343" s="90"/>
      <c r="J343" s="58"/>
      <c r="K343" s="36"/>
      <c r="L343" s="55"/>
      <c r="M343" s="97"/>
      <c r="N343" s="55"/>
      <c r="O343" s="93">
        <f t="shared" si="17"/>
        <v>0</v>
      </c>
      <c r="P343" s="81">
        <f t="shared" si="16"/>
        <v>0</v>
      </c>
    </row>
    <row r="344" spans="1:16" x14ac:dyDescent="0.2">
      <c r="A344" s="42">
        <f t="shared" si="15"/>
        <v>0</v>
      </c>
      <c r="B344" s="42"/>
      <c r="C344" s="42"/>
      <c r="D344" s="38"/>
      <c r="E344" s="96"/>
      <c r="F344" s="43" t="s">
        <v>7</v>
      </c>
      <c r="G344" s="90"/>
      <c r="H344" s="58"/>
      <c r="I344" s="90"/>
      <c r="J344" s="58"/>
      <c r="K344" s="36"/>
      <c r="L344" s="55"/>
      <c r="M344" s="97"/>
      <c r="N344" s="55"/>
      <c r="O344" s="93">
        <f t="shared" si="17"/>
        <v>0</v>
      </c>
      <c r="P344" s="81">
        <f t="shared" si="16"/>
        <v>0</v>
      </c>
    </row>
    <row r="345" spans="1:16" x14ac:dyDescent="0.2">
      <c r="A345" s="42">
        <f t="shared" si="15"/>
        <v>0</v>
      </c>
      <c r="B345" s="42"/>
      <c r="C345" s="42"/>
      <c r="D345" s="38"/>
      <c r="E345" s="96"/>
      <c r="F345" s="43" t="s">
        <v>92</v>
      </c>
      <c r="G345" s="90"/>
      <c r="H345" s="58"/>
      <c r="I345" s="90"/>
      <c r="J345" s="58"/>
      <c r="K345" s="36"/>
      <c r="L345" s="55"/>
      <c r="M345" s="97"/>
      <c r="N345" s="55"/>
      <c r="O345" s="93">
        <f t="shared" si="17"/>
        <v>0</v>
      </c>
      <c r="P345" s="81">
        <f t="shared" si="16"/>
        <v>0</v>
      </c>
    </row>
    <row r="346" spans="1:16" x14ac:dyDescent="0.2">
      <c r="A346" s="42">
        <f t="shared" si="15"/>
        <v>0</v>
      </c>
      <c r="B346" s="42"/>
      <c r="C346" s="42"/>
      <c r="D346" s="38"/>
      <c r="E346" s="96"/>
      <c r="F346" s="43" t="s">
        <v>93</v>
      </c>
      <c r="G346" s="90"/>
      <c r="H346" s="58"/>
      <c r="I346" s="90"/>
      <c r="J346" s="58"/>
      <c r="K346" s="36"/>
      <c r="L346" s="55"/>
      <c r="M346" s="97"/>
      <c r="N346" s="55"/>
      <c r="O346" s="93">
        <f t="shared" si="17"/>
        <v>0</v>
      </c>
      <c r="P346" s="81">
        <f t="shared" si="16"/>
        <v>0</v>
      </c>
    </row>
    <row r="347" spans="1:16" x14ac:dyDescent="0.2">
      <c r="A347" s="42">
        <f t="shared" si="15"/>
        <v>0</v>
      </c>
      <c r="B347" s="42"/>
      <c r="C347" s="42"/>
      <c r="D347" s="38"/>
      <c r="E347" s="96"/>
      <c r="F347" s="43" t="s">
        <v>94</v>
      </c>
      <c r="G347" s="90"/>
      <c r="H347" s="58"/>
      <c r="I347" s="90"/>
      <c r="J347" s="58"/>
      <c r="K347" s="36"/>
      <c r="L347" s="55"/>
      <c r="M347" s="97"/>
      <c r="N347" s="55"/>
      <c r="O347" s="93">
        <f t="shared" si="17"/>
        <v>0</v>
      </c>
      <c r="P347" s="81">
        <f t="shared" si="16"/>
        <v>0</v>
      </c>
    </row>
    <row r="348" spans="1:16" x14ac:dyDescent="0.2">
      <c r="A348" s="42">
        <f t="shared" si="15"/>
        <v>0</v>
      </c>
      <c r="B348" s="42"/>
      <c r="C348" s="42"/>
      <c r="D348" s="38"/>
      <c r="E348" s="96"/>
      <c r="F348" s="43" t="s">
        <v>7</v>
      </c>
      <c r="G348" s="90"/>
      <c r="H348" s="58"/>
      <c r="I348" s="90"/>
      <c r="J348" s="58"/>
      <c r="K348" s="36"/>
      <c r="L348" s="55"/>
      <c r="M348" s="97"/>
      <c r="N348" s="55"/>
      <c r="O348" s="93">
        <f t="shared" si="17"/>
        <v>0</v>
      </c>
      <c r="P348" s="81">
        <f t="shared" si="16"/>
        <v>0</v>
      </c>
    </row>
    <row r="349" spans="1:16" x14ac:dyDescent="0.2">
      <c r="A349" s="42">
        <f t="shared" si="15"/>
        <v>0</v>
      </c>
      <c r="B349" s="42"/>
      <c r="C349" s="42"/>
      <c r="D349" s="38"/>
      <c r="E349" s="96"/>
      <c r="F349" s="43" t="s">
        <v>92</v>
      </c>
      <c r="G349" s="90"/>
      <c r="H349" s="58"/>
      <c r="I349" s="90"/>
      <c r="J349" s="58"/>
      <c r="K349" s="36"/>
      <c r="L349" s="55"/>
      <c r="M349" s="97"/>
      <c r="N349" s="55"/>
      <c r="O349" s="93">
        <f t="shared" si="17"/>
        <v>0</v>
      </c>
      <c r="P349" s="81">
        <f t="shared" si="16"/>
        <v>0</v>
      </c>
    </row>
    <row r="350" spans="1:16" x14ac:dyDescent="0.2">
      <c r="A350" s="42">
        <f t="shared" si="15"/>
        <v>0</v>
      </c>
      <c r="B350" s="42"/>
      <c r="C350" s="42"/>
      <c r="D350" s="38"/>
      <c r="E350" s="96"/>
      <c r="F350" s="43" t="s">
        <v>93</v>
      </c>
      <c r="G350" s="90"/>
      <c r="H350" s="58"/>
      <c r="I350" s="90"/>
      <c r="J350" s="58"/>
      <c r="K350" s="36"/>
      <c r="L350" s="55"/>
      <c r="M350" s="97"/>
      <c r="N350" s="55"/>
      <c r="O350" s="93">
        <f t="shared" si="17"/>
        <v>0</v>
      </c>
      <c r="P350" s="81">
        <f t="shared" si="16"/>
        <v>0</v>
      </c>
    </row>
    <row r="351" spans="1:16" x14ac:dyDescent="0.2">
      <c r="A351" s="42">
        <f t="shared" si="15"/>
        <v>0</v>
      </c>
      <c r="B351" s="42"/>
      <c r="C351" s="42"/>
      <c r="D351" s="38"/>
      <c r="E351" s="96"/>
      <c r="F351" s="43" t="s">
        <v>94</v>
      </c>
      <c r="G351" s="90"/>
      <c r="H351" s="58"/>
      <c r="I351" s="90"/>
      <c r="J351" s="58"/>
      <c r="K351" s="36"/>
      <c r="L351" s="55"/>
      <c r="M351" s="97"/>
      <c r="N351" s="55"/>
      <c r="O351" s="93">
        <f t="shared" si="17"/>
        <v>0</v>
      </c>
      <c r="P351" s="81">
        <f t="shared" si="16"/>
        <v>0</v>
      </c>
    </row>
    <row r="352" spans="1:16" x14ac:dyDescent="0.2">
      <c r="A352" s="42">
        <f t="shared" si="15"/>
        <v>0</v>
      </c>
      <c r="B352" s="42"/>
      <c r="C352" s="42"/>
      <c r="D352" s="38"/>
      <c r="E352" s="96"/>
      <c r="F352" s="43" t="s">
        <v>7</v>
      </c>
      <c r="G352" s="90"/>
      <c r="H352" s="58"/>
      <c r="I352" s="90"/>
      <c r="J352" s="58"/>
      <c r="K352" s="36"/>
      <c r="L352" s="55"/>
      <c r="M352" s="97"/>
      <c r="N352" s="55"/>
      <c r="O352" s="93">
        <f t="shared" si="17"/>
        <v>0</v>
      </c>
      <c r="P352" s="81">
        <f t="shared" si="16"/>
        <v>0</v>
      </c>
    </row>
    <row r="353" spans="1:16" x14ac:dyDescent="0.2">
      <c r="A353" s="42">
        <f t="shared" si="15"/>
        <v>0</v>
      </c>
      <c r="B353" s="42"/>
      <c r="C353" s="42"/>
      <c r="D353" s="38"/>
      <c r="E353" s="96"/>
      <c r="F353" s="43" t="s">
        <v>92</v>
      </c>
      <c r="G353" s="90"/>
      <c r="H353" s="58"/>
      <c r="I353" s="90"/>
      <c r="J353" s="58"/>
      <c r="K353" s="36"/>
      <c r="L353" s="55"/>
      <c r="M353" s="97"/>
      <c r="N353" s="55"/>
      <c r="O353" s="93">
        <f t="shared" si="17"/>
        <v>0</v>
      </c>
      <c r="P353" s="81">
        <f t="shared" si="16"/>
        <v>0</v>
      </c>
    </row>
    <row r="354" spans="1:16" x14ac:dyDescent="0.2">
      <c r="A354" s="42">
        <f t="shared" si="15"/>
        <v>0</v>
      </c>
      <c r="B354" s="42"/>
      <c r="C354" s="42"/>
      <c r="D354" s="38"/>
      <c r="E354" s="96"/>
      <c r="F354" s="43" t="s">
        <v>93</v>
      </c>
      <c r="G354" s="90"/>
      <c r="H354" s="58"/>
      <c r="I354" s="90"/>
      <c r="J354" s="58"/>
      <c r="K354" s="36"/>
      <c r="L354" s="55"/>
      <c r="M354" s="97"/>
      <c r="N354" s="55"/>
      <c r="O354" s="93">
        <f t="shared" si="17"/>
        <v>0</v>
      </c>
      <c r="P354" s="81">
        <f t="shared" si="16"/>
        <v>0</v>
      </c>
    </row>
    <row r="355" spans="1:16" x14ac:dyDescent="0.2">
      <c r="A355" s="42">
        <f t="shared" si="15"/>
        <v>0</v>
      </c>
      <c r="B355" s="42"/>
      <c r="C355" s="42"/>
      <c r="D355" s="38"/>
      <c r="E355" s="96"/>
      <c r="F355" s="43" t="s">
        <v>94</v>
      </c>
      <c r="G355" s="90"/>
      <c r="H355" s="58"/>
      <c r="I355" s="90"/>
      <c r="J355" s="58"/>
      <c r="K355" s="36"/>
      <c r="L355" s="55"/>
      <c r="M355" s="97"/>
      <c r="N355" s="55"/>
      <c r="O355" s="93">
        <f t="shared" si="17"/>
        <v>0</v>
      </c>
      <c r="P355" s="81">
        <f t="shared" si="16"/>
        <v>0</v>
      </c>
    </row>
    <row r="356" spans="1:16" x14ac:dyDescent="0.2">
      <c r="A356" s="42">
        <f t="shared" si="15"/>
        <v>0</v>
      </c>
      <c r="B356" s="42"/>
      <c r="C356" s="42"/>
      <c r="D356" s="38"/>
      <c r="E356" s="96"/>
      <c r="F356" s="43" t="s">
        <v>7</v>
      </c>
      <c r="G356" s="90"/>
      <c r="H356" s="58"/>
      <c r="I356" s="90"/>
      <c r="J356" s="58"/>
      <c r="K356" s="36"/>
      <c r="L356" s="55"/>
      <c r="M356" s="97"/>
      <c r="N356" s="55"/>
      <c r="O356" s="93">
        <f t="shared" si="17"/>
        <v>0</v>
      </c>
      <c r="P356" s="81">
        <f t="shared" si="16"/>
        <v>0</v>
      </c>
    </row>
    <row r="357" spans="1:16" x14ac:dyDescent="0.2">
      <c r="A357" s="42">
        <f t="shared" si="15"/>
        <v>0</v>
      </c>
      <c r="B357" s="42"/>
      <c r="C357" s="42"/>
      <c r="D357" s="38"/>
      <c r="E357" s="96"/>
      <c r="F357" s="43" t="s">
        <v>92</v>
      </c>
      <c r="G357" s="90"/>
      <c r="H357" s="58"/>
      <c r="I357" s="90"/>
      <c r="J357" s="58"/>
      <c r="K357" s="36"/>
      <c r="L357" s="55"/>
      <c r="M357" s="97"/>
      <c r="N357" s="55"/>
      <c r="O357" s="93">
        <f t="shared" si="17"/>
        <v>0</v>
      </c>
      <c r="P357" s="81">
        <f t="shared" si="16"/>
        <v>0</v>
      </c>
    </row>
    <row r="358" spans="1:16" x14ac:dyDescent="0.2">
      <c r="A358" s="42">
        <f t="shared" si="15"/>
        <v>0</v>
      </c>
      <c r="B358" s="42"/>
      <c r="C358" s="42"/>
      <c r="D358" s="38"/>
      <c r="E358" s="96"/>
      <c r="F358" s="43" t="s">
        <v>93</v>
      </c>
      <c r="G358" s="90"/>
      <c r="H358" s="58"/>
      <c r="I358" s="90"/>
      <c r="J358" s="58"/>
      <c r="K358" s="36"/>
      <c r="L358" s="55"/>
      <c r="M358" s="97"/>
      <c r="N358" s="55"/>
      <c r="O358" s="93">
        <f t="shared" si="17"/>
        <v>0</v>
      </c>
      <c r="P358" s="81">
        <f t="shared" si="16"/>
        <v>0</v>
      </c>
    </row>
    <row r="359" spans="1:16" x14ac:dyDescent="0.2">
      <c r="A359" s="42">
        <f t="shared" si="15"/>
        <v>0</v>
      </c>
      <c r="B359" s="42"/>
      <c r="C359" s="42"/>
      <c r="D359" s="38"/>
      <c r="E359" s="96"/>
      <c r="F359" s="43" t="s">
        <v>94</v>
      </c>
      <c r="G359" s="90"/>
      <c r="H359" s="58"/>
      <c r="I359" s="90"/>
      <c r="J359" s="58"/>
      <c r="K359" s="36"/>
      <c r="L359" s="55"/>
      <c r="M359" s="97"/>
      <c r="N359" s="55"/>
      <c r="O359" s="93">
        <f t="shared" si="17"/>
        <v>0</v>
      </c>
      <c r="P359" s="81">
        <f t="shared" si="16"/>
        <v>0</v>
      </c>
    </row>
    <row r="360" spans="1:16" x14ac:dyDescent="0.2">
      <c r="A360" s="42">
        <f t="shared" si="15"/>
        <v>0</v>
      </c>
      <c r="B360" s="42"/>
      <c r="C360" s="42"/>
      <c r="D360" s="38"/>
      <c r="E360" s="96"/>
      <c r="F360" s="43" t="s">
        <v>7</v>
      </c>
      <c r="G360" s="90"/>
      <c r="H360" s="58"/>
      <c r="I360" s="90"/>
      <c r="J360" s="58"/>
      <c r="K360" s="36"/>
      <c r="L360" s="55"/>
      <c r="M360" s="97"/>
      <c r="N360" s="55"/>
      <c r="O360" s="93">
        <f t="shared" si="17"/>
        <v>0</v>
      </c>
      <c r="P360" s="81">
        <f t="shared" si="16"/>
        <v>0</v>
      </c>
    </row>
    <row r="361" spans="1:16" x14ac:dyDescent="0.2">
      <c r="A361" s="42">
        <f t="shared" si="15"/>
        <v>0</v>
      </c>
      <c r="B361" s="42"/>
      <c r="C361" s="42"/>
      <c r="D361" s="38"/>
      <c r="E361" s="96"/>
      <c r="F361" s="43" t="s">
        <v>92</v>
      </c>
      <c r="G361" s="90"/>
      <c r="H361" s="58"/>
      <c r="I361" s="90"/>
      <c r="J361" s="58"/>
      <c r="K361" s="36"/>
      <c r="L361" s="55"/>
      <c r="M361" s="97"/>
      <c r="N361" s="55"/>
      <c r="O361" s="93">
        <f t="shared" si="17"/>
        <v>0</v>
      </c>
      <c r="P361" s="81">
        <f t="shared" si="16"/>
        <v>0</v>
      </c>
    </row>
    <row r="362" spans="1:16" x14ac:dyDescent="0.2">
      <c r="A362" s="42">
        <f t="shared" si="15"/>
        <v>0</v>
      </c>
      <c r="B362" s="42"/>
      <c r="C362" s="42"/>
      <c r="D362" s="38"/>
      <c r="E362" s="96"/>
      <c r="F362" s="43" t="s">
        <v>93</v>
      </c>
      <c r="G362" s="90"/>
      <c r="H362" s="58"/>
      <c r="I362" s="90"/>
      <c r="J362" s="58"/>
      <c r="K362" s="36"/>
      <c r="L362" s="55"/>
      <c r="M362" s="97"/>
      <c r="N362" s="55"/>
      <c r="O362" s="93">
        <f t="shared" si="17"/>
        <v>0</v>
      </c>
      <c r="P362" s="81">
        <f t="shared" si="16"/>
        <v>0</v>
      </c>
    </row>
    <row r="363" spans="1:16" x14ac:dyDescent="0.2">
      <c r="A363" s="42">
        <f t="shared" si="15"/>
        <v>0</v>
      </c>
      <c r="B363" s="42"/>
      <c r="C363" s="42"/>
      <c r="D363" s="38"/>
      <c r="E363" s="96"/>
      <c r="F363" s="43" t="s">
        <v>94</v>
      </c>
      <c r="G363" s="90"/>
      <c r="H363" s="58"/>
      <c r="I363" s="90"/>
      <c r="J363" s="58"/>
      <c r="K363" s="36"/>
      <c r="L363" s="55"/>
      <c r="M363" s="97"/>
      <c r="N363" s="55"/>
      <c r="O363" s="93">
        <f t="shared" si="17"/>
        <v>0</v>
      </c>
      <c r="P363" s="81">
        <f t="shared" si="16"/>
        <v>0</v>
      </c>
    </row>
    <row r="364" spans="1:16" x14ac:dyDescent="0.2">
      <c r="A364" s="42">
        <f t="shared" si="15"/>
        <v>0</v>
      </c>
      <c r="B364" s="42"/>
      <c r="C364" s="42"/>
      <c r="D364" s="38"/>
      <c r="E364" s="96"/>
      <c r="F364" s="43" t="s">
        <v>7</v>
      </c>
      <c r="G364" s="90"/>
      <c r="H364" s="58"/>
      <c r="I364" s="90"/>
      <c r="J364" s="58"/>
      <c r="K364" s="36"/>
      <c r="L364" s="55"/>
      <c r="M364" s="97"/>
      <c r="N364" s="55"/>
      <c r="O364" s="93">
        <f t="shared" si="17"/>
        <v>0</v>
      </c>
      <c r="P364" s="81">
        <f t="shared" si="16"/>
        <v>0</v>
      </c>
    </row>
    <row r="365" spans="1:16" x14ac:dyDescent="0.2">
      <c r="A365" s="42">
        <f t="shared" si="15"/>
        <v>0</v>
      </c>
      <c r="B365" s="42"/>
      <c r="C365" s="42"/>
      <c r="D365" s="38"/>
      <c r="E365" s="96"/>
      <c r="F365" s="43" t="s">
        <v>92</v>
      </c>
      <c r="G365" s="90"/>
      <c r="H365" s="58"/>
      <c r="I365" s="90"/>
      <c r="J365" s="58"/>
      <c r="K365" s="36"/>
      <c r="L365" s="55"/>
      <c r="M365" s="97"/>
      <c r="N365" s="55"/>
      <c r="O365" s="93">
        <f t="shared" si="17"/>
        <v>0</v>
      </c>
      <c r="P365" s="81">
        <f t="shared" si="16"/>
        <v>0</v>
      </c>
    </row>
    <row r="366" spans="1:16" x14ac:dyDescent="0.2">
      <c r="A366" s="42">
        <f t="shared" si="15"/>
        <v>0</v>
      </c>
      <c r="B366" s="42"/>
      <c r="C366" s="42"/>
      <c r="D366" s="38"/>
      <c r="E366" s="96"/>
      <c r="F366" s="43" t="s">
        <v>93</v>
      </c>
      <c r="G366" s="90"/>
      <c r="H366" s="58"/>
      <c r="I366" s="90"/>
      <c r="J366" s="58"/>
      <c r="K366" s="36"/>
      <c r="L366" s="55"/>
      <c r="M366" s="97"/>
      <c r="N366" s="55"/>
      <c r="O366" s="93">
        <f t="shared" si="17"/>
        <v>0</v>
      </c>
      <c r="P366" s="81">
        <f t="shared" si="16"/>
        <v>0</v>
      </c>
    </row>
    <row r="367" spans="1:16" x14ac:dyDescent="0.2">
      <c r="A367" s="42">
        <f t="shared" si="15"/>
        <v>0</v>
      </c>
      <c r="B367" s="42"/>
      <c r="C367" s="42"/>
      <c r="D367" s="38"/>
      <c r="E367" s="96"/>
      <c r="F367" s="43" t="s">
        <v>94</v>
      </c>
      <c r="G367" s="90"/>
      <c r="H367" s="58"/>
      <c r="I367" s="90"/>
      <c r="J367" s="58"/>
      <c r="K367" s="36"/>
      <c r="L367" s="55"/>
      <c r="M367" s="97"/>
      <c r="N367" s="55"/>
      <c r="O367" s="93">
        <f t="shared" si="17"/>
        <v>0</v>
      </c>
      <c r="P367" s="81">
        <f t="shared" si="16"/>
        <v>0</v>
      </c>
    </row>
    <row r="368" spans="1:16" x14ac:dyDescent="0.2">
      <c r="A368" s="42">
        <f t="shared" si="15"/>
        <v>0</v>
      </c>
      <c r="B368" s="42"/>
      <c r="C368" s="42"/>
      <c r="D368" s="38"/>
      <c r="E368" s="96"/>
      <c r="F368" s="43" t="s">
        <v>7</v>
      </c>
      <c r="G368" s="90"/>
      <c r="H368" s="58"/>
      <c r="I368" s="90"/>
      <c r="J368" s="58"/>
      <c r="K368" s="36"/>
      <c r="L368" s="55"/>
      <c r="M368" s="97"/>
      <c r="N368" s="55"/>
      <c r="O368" s="93">
        <f t="shared" si="17"/>
        <v>0</v>
      </c>
      <c r="P368" s="81">
        <f t="shared" si="16"/>
        <v>0</v>
      </c>
    </row>
    <row r="369" spans="1:16" x14ac:dyDescent="0.2">
      <c r="A369" s="42">
        <f t="shared" si="15"/>
        <v>0</v>
      </c>
      <c r="B369" s="42"/>
      <c r="C369" s="42"/>
      <c r="D369" s="38"/>
      <c r="E369" s="96"/>
      <c r="F369" s="43" t="s">
        <v>92</v>
      </c>
      <c r="G369" s="90"/>
      <c r="H369" s="58"/>
      <c r="I369" s="90"/>
      <c r="J369" s="58"/>
      <c r="K369" s="36"/>
      <c r="L369" s="55"/>
      <c r="M369" s="97"/>
      <c r="N369" s="55"/>
      <c r="O369" s="93">
        <f t="shared" si="17"/>
        <v>0</v>
      </c>
      <c r="P369" s="81">
        <f t="shared" si="16"/>
        <v>0</v>
      </c>
    </row>
    <row r="370" spans="1:16" x14ac:dyDescent="0.2">
      <c r="A370" s="42">
        <f t="shared" si="15"/>
        <v>0</v>
      </c>
      <c r="B370" s="42"/>
      <c r="C370" s="42"/>
      <c r="D370" s="38"/>
      <c r="E370" s="96"/>
      <c r="F370" s="43" t="s">
        <v>93</v>
      </c>
      <c r="G370" s="90"/>
      <c r="H370" s="58"/>
      <c r="I370" s="90"/>
      <c r="J370" s="58"/>
      <c r="K370" s="36"/>
      <c r="L370" s="55"/>
      <c r="M370" s="97"/>
      <c r="N370" s="55"/>
      <c r="O370" s="93">
        <f t="shared" si="17"/>
        <v>0</v>
      </c>
      <c r="P370" s="81">
        <f t="shared" si="16"/>
        <v>0</v>
      </c>
    </row>
    <row r="371" spans="1:16" x14ac:dyDescent="0.2">
      <c r="A371" s="42">
        <f t="shared" si="15"/>
        <v>0</v>
      </c>
      <c r="B371" s="42"/>
      <c r="C371" s="42"/>
      <c r="D371" s="38"/>
      <c r="E371" s="96"/>
      <c r="F371" s="43" t="s">
        <v>94</v>
      </c>
      <c r="G371" s="90"/>
      <c r="H371" s="58"/>
      <c r="I371" s="90"/>
      <c r="J371" s="58"/>
      <c r="K371" s="36"/>
      <c r="L371" s="55"/>
      <c r="M371" s="97"/>
      <c r="N371" s="55"/>
      <c r="O371" s="93">
        <f t="shared" si="17"/>
        <v>0</v>
      </c>
      <c r="P371" s="81">
        <f t="shared" si="16"/>
        <v>0</v>
      </c>
    </row>
    <row r="372" spans="1:16" x14ac:dyDescent="0.2">
      <c r="A372" s="42">
        <f t="shared" si="15"/>
        <v>0</v>
      </c>
      <c r="B372" s="42"/>
      <c r="C372" s="42"/>
      <c r="D372" s="38"/>
      <c r="E372" s="96"/>
      <c r="F372" s="43" t="s">
        <v>7</v>
      </c>
      <c r="G372" s="90"/>
      <c r="H372" s="58"/>
      <c r="I372" s="90"/>
      <c r="J372" s="58"/>
      <c r="K372" s="36"/>
      <c r="L372" s="55"/>
      <c r="M372" s="97"/>
      <c r="N372" s="55"/>
      <c r="O372" s="93">
        <f t="shared" si="17"/>
        <v>0</v>
      </c>
      <c r="P372" s="81">
        <f t="shared" si="16"/>
        <v>0</v>
      </c>
    </row>
    <row r="373" spans="1:16" x14ac:dyDescent="0.2">
      <c r="A373" s="42">
        <f t="shared" si="15"/>
        <v>0</v>
      </c>
      <c r="B373" s="42"/>
      <c r="C373" s="42"/>
      <c r="D373" s="38"/>
      <c r="E373" s="96"/>
      <c r="F373" s="43" t="s">
        <v>92</v>
      </c>
      <c r="G373" s="90"/>
      <c r="H373" s="58"/>
      <c r="I373" s="90"/>
      <c r="J373" s="58"/>
      <c r="K373" s="36"/>
      <c r="L373" s="55"/>
      <c r="M373" s="97"/>
      <c r="N373" s="55"/>
      <c r="O373" s="93">
        <f t="shared" si="17"/>
        <v>0</v>
      </c>
      <c r="P373" s="81">
        <f t="shared" si="16"/>
        <v>0</v>
      </c>
    </row>
    <row r="374" spans="1:16" x14ac:dyDescent="0.2">
      <c r="A374" s="42">
        <f t="shared" si="15"/>
        <v>0</v>
      </c>
      <c r="B374" s="42"/>
      <c r="C374" s="42"/>
      <c r="D374" s="38"/>
      <c r="E374" s="96"/>
      <c r="F374" s="43" t="s">
        <v>93</v>
      </c>
      <c r="G374" s="90"/>
      <c r="H374" s="58"/>
      <c r="I374" s="90"/>
      <c r="J374" s="58"/>
      <c r="K374" s="36"/>
      <c r="L374" s="55"/>
      <c r="M374" s="97"/>
      <c r="N374" s="55"/>
      <c r="O374" s="93">
        <f t="shared" si="17"/>
        <v>0</v>
      </c>
      <c r="P374" s="81">
        <f t="shared" si="16"/>
        <v>0</v>
      </c>
    </row>
    <row r="375" spans="1:16" x14ac:dyDescent="0.2">
      <c r="A375" s="42">
        <f t="shared" si="15"/>
        <v>0</v>
      </c>
      <c r="B375" s="42"/>
      <c r="C375" s="42"/>
      <c r="D375" s="38"/>
      <c r="E375" s="96"/>
      <c r="F375" s="43" t="s">
        <v>94</v>
      </c>
      <c r="G375" s="90"/>
      <c r="H375" s="58"/>
      <c r="I375" s="90"/>
      <c r="J375" s="58"/>
      <c r="K375" s="36"/>
      <c r="L375" s="55"/>
      <c r="M375" s="97"/>
      <c r="N375" s="55"/>
      <c r="O375" s="93">
        <f t="shared" si="17"/>
        <v>0</v>
      </c>
      <c r="P375" s="81">
        <f t="shared" si="16"/>
        <v>0</v>
      </c>
    </row>
    <row r="376" spans="1:16" x14ac:dyDescent="0.2">
      <c r="A376" s="42">
        <f t="shared" si="15"/>
        <v>0</v>
      </c>
      <c r="B376" s="42"/>
      <c r="C376" s="42"/>
      <c r="D376" s="38"/>
      <c r="E376" s="96"/>
      <c r="F376" s="43" t="s">
        <v>7</v>
      </c>
      <c r="G376" s="90"/>
      <c r="H376" s="58"/>
      <c r="I376" s="90"/>
      <c r="J376" s="58"/>
      <c r="K376" s="36"/>
      <c r="L376" s="55"/>
      <c r="M376" s="97"/>
      <c r="N376" s="55"/>
      <c r="O376" s="93">
        <f t="shared" si="17"/>
        <v>0</v>
      </c>
      <c r="P376" s="81">
        <f t="shared" si="16"/>
        <v>0</v>
      </c>
    </row>
    <row r="377" spans="1:16" x14ac:dyDescent="0.2">
      <c r="A377" s="42">
        <f t="shared" si="15"/>
        <v>0</v>
      </c>
      <c r="B377" s="42"/>
      <c r="C377" s="42"/>
      <c r="D377" s="38"/>
      <c r="E377" s="96"/>
      <c r="F377" s="43" t="s">
        <v>92</v>
      </c>
      <c r="G377" s="90"/>
      <c r="H377" s="58"/>
      <c r="I377" s="90"/>
      <c r="J377" s="58"/>
      <c r="K377" s="36"/>
      <c r="L377" s="55"/>
      <c r="M377" s="97"/>
      <c r="N377" s="55"/>
      <c r="O377" s="93">
        <f t="shared" si="17"/>
        <v>0</v>
      </c>
      <c r="P377" s="81">
        <f t="shared" si="16"/>
        <v>0</v>
      </c>
    </row>
    <row r="378" spans="1:16" x14ac:dyDescent="0.2">
      <c r="A378" s="42">
        <f t="shared" si="15"/>
        <v>0</v>
      </c>
      <c r="B378" s="42"/>
      <c r="C378" s="42"/>
      <c r="D378" s="38"/>
      <c r="E378" s="96"/>
      <c r="F378" s="43" t="s">
        <v>93</v>
      </c>
      <c r="G378" s="90"/>
      <c r="H378" s="58"/>
      <c r="I378" s="90"/>
      <c r="J378" s="58"/>
      <c r="K378" s="36"/>
      <c r="L378" s="55"/>
      <c r="M378" s="97"/>
      <c r="N378" s="55"/>
      <c r="O378" s="93">
        <f t="shared" si="17"/>
        <v>0</v>
      </c>
      <c r="P378" s="81">
        <f t="shared" si="16"/>
        <v>0</v>
      </c>
    </row>
    <row r="379" spans="1:16" x14ac:dyDescent="0.2">
      <c r="A379" s="42">
        <f t="shared" si="15"/>
        <v>0</v>
      </c>
      <c r="B379" s="42"/>
      <c r="C379" s="42"/>
      <c r="D379" s="38"/>
      <c r="E379" s="96"/>
      <c r="F379" s="43" t="s">
        <v>94</v>
      </c>
      <c r="G379" s="90"/>
      <c r="H379" s="58"/>
      <c r="I379" s="90"/>
      <c r="J379" s="58"/>
      <c r="K379" s="36"/>
      <c r="L379" s="55"/>
      <c r="M379" s="97"/>
      <c r="N379" s="55"/>
      <c r="O379" s="93">
        <f t="shared" si="17"/>
        <v>0</v>
      </c>
      <c r="P379" s="81">
        <f t="shared" si="16"/>
        <v>0</v>
      </c>
    </row>
    <row r="380" spans="1:16" x14ac:dyDescent="0.2">
      <c r="A380" s="42">
        <f t="shared" si="15"/>
        <v>0</v>
      </c>
      <c r="B380" s="42"/>
      <c r="C380" s="42"/>
      <c r="D380" s="38"/>
      <c r="E380" s="96"/>
      <c r="F380" s="43" t="s">
        <v>7</v>
      </c>
      <c r="G380" s="90"/>
      <c r="H380" s="58"/>
      <c r="I380" s="90"/>
      <c r="J380" s="58"/>
      <c r="K380" s="36"/>
      <c r="L380" s="55"/>
      <c r="M380" s="97"/>
      <c r="N380" s="55"/>
      <c r="O380" s="93">
        <f t="shared" si="17"/>
        <v>0</v>
      </c>
      <c r="P380" s="81">
        <f t="shared" si="16"/>
        <v>0</v>
      </c>
    </row>
    <row r="381" spans="1:16" x14ac:dyDescent="0.2">
      <c r="A381" s="42">
        <f t="shared" si="15"/>
        <v>0</v>
      </c>
      <c r="B381" s="42"/>
      <c r="C381" s="42"/>
      <c r="D381" s="38"/>
      <c r="E381" s="96"/>
      <c r="F381" s="43" t="s">
        <v>92</v>
      </c>
      <c r="G381" s="90"/>
      <c r="H381" s="58"/>
      <c r="I381" s="90"/>
      <c r="J381" s="58"/>
      <c r="K381" s="36"/>
      <c r="L381" s="55"/>
      <c r="M381" s="97"/>
      <c r="N381" s="55"/>
      <c r="O381" s="93">
        <f t="shared" si="17"/>
        <v>0</v>
      </c>
      <c r="P381" s="81">
        <f t="shared" si="16"/>
        <v>0</v>
      </c>
    </row>
    <row r="382" spans="1:16" x14ac:dyDescent="0.2">
      <c r="A382" s="42">
        <f t="shared" si="15"/>
        <v>0</v>
      </c>
      <c r="B382" s="42"/>
      <c r="C382" s="42"/>
      <c r="D382" s="38"/>
      <c r="E382" s="96"/>
      <c r="F382" s="43" t="s">
        <v>93</v>
      </c>
      <c r="G382" s="90"/>
      <c r="H382" s="58"/>
      <c r="I382" s="90"/>
      <c r="J382" s="58"/>
      <c r="K382" s="36"/>
      <c r="L382" s="55"/>
      <c r="M382" s="97"/>
      <c r="N382" s="55"/>
      <c r="O382" s="93">
        <f t="shared" si="17"/>
        <v>0</v>
      </c>
      <c r="P382" s="81">
        <f t="shared" si="16"/>
        <v>0</v>
      </c>
    </row>
    <row r="383" spans="1:16" x14ac:dyDescent="0.2">
      <c r="A383" s="42">
        <f t="shared" si="15"/>
        <v>0</v>
      </c>
      <c r="B383" s="42"/>
      <c r="C383" s="42"/>
      <c r="D383" s="38"/>
      <c r="E383" s="96"/>
      <c r="F383" s="43" t="s">
        <v>94</v>
      </c>
      <c r="G383" s="90"/>
      <c r="H383" s="58"/>
      <c r="I383" s="90"/>
      <c r="J383" s="58"/>
      <c r="K383" s="36"/>
      <c r="L383" s="55"/>
      <c r="M383" s="97"/>
      <c r="N383" s="55"/>
      <c r="O383" s="93">
        <f t="shared" si="17"/>
        <v>0</v>
      </c>
      <c r="P383" s="81">
        <f t="shared" si="16"/>
        <v>0</v>
      </c>
    </row>
    <row r="384" spans="1:16" x14ac:dyDescent="0.2">
      <c r="A384" s="42">
        <f t="shared" si="15"/>
        <v>0</v>
      </c>
      <c r="B384" s="42"/>
      <c r="C384" s="42"/>
      <c r="D384" s="38"/>
      <c r="E384" s="96"/>
      <c r="F384" s="43" t="s">
        <v>7</v>
      </c>
      <c r="G384" s="90"/>
      <c r="H384" s="58"/>
      <c r="I384" s="90"/>
      <c r="J384" s="58"/>
      <c r="K384" s="36"/>
      <c r="L384" s="55"/>
      <c r="M384" s="97"/>
      <c r="N384" s="55"/>
      <c r="O384" s="93">
        <f t="shared" si="17"/>
        <v>0</v>
      </c>
      <c r="P384" s="81">
        <f t="shared" si="16"/>
        <v>0</v>
      </c>
    </row>
    <row r="385" spans="1:16" x14ac:dyDescent="0.2">
      <c r="A385" s="42">
        <f t="shared" si="15"/>
        <v>0</v>
      </c>
      <c r="B385" s="42"/>
      <c r="C385" s="42"/>
      <c r="D385" s="38"/>
      <c r="E385" s="96"/>
      <c r="F385" s="43" t="s">
        <v>92</v>
      </c>
      <c r="G385" s="90"/>
      <c r="H385" s="58"/>
      <c r="I385" s="90"/>
      <c r="J385" s="58"/>
      <c r="K385" s="36"/>
      <c r="L385" s="55"/>
      <c r="M385" s="97"/>
      <c r="N385" s="55"/>
      <c r="O385" s="93">
        <f t="shared" si="17"/>
        <v>0</v>
      </c>
      <c r="P385" s="81">
        <f t="shared" si="16"/>
        <v>0</v>
      </c>
    </row>
    <row r="386" spans="1:16" x14ac:dyDescent="0.2">
      <c r="A386" s="42">
        <f t="shared" si="15"/>
        <v>0</v>
      </c>
      <c r="B386" s="42"/>
      <c r="C386" s="42"/>
      <c r="D386" s="38"/>
      <c r="E386" s="96"/>
      <c r="F386" s="43" t="s">
        <v>93</v>
      </c>
      <c r="G386" s="90"/>
      <c r="H386" s="58"/>
      <c r="I386" s="90"/>
      <c r="J386" s="58"/>
      <c r="K386" s="36"/>
      <c r="L386" s="55"/>
      <c r="M386" s="97"/>
      <c r="N386" s="55"/>
      <c r="O386" s="93">
        <f t="shared" si="17"/>
        <v>0</v>
      </c>
      <c r="P386" s="81">
        <f t="shared" si="16"/>
        <v>0</v>
      </c>
    </row>
    <row r="387" spans="1:16" x14ac:dyDescent="0.2">
      <c r="A387" s="42">
        <f t="shared" si="15"/>
        <v>0</v>
      </c>
      <c r="B387" s="42"/>
      <c r="C387" s="42"/>
      <c r="D387" s="38"/>
      <c r="E387" s="96"/>
      <c r="F387" s="43" t="s">
        <v>94</v>
      </c>
      <c r="G387" s="90"/>
      <c r="H387" s="58"/>
      <c r="I387" s="90"/>
      <c r="J387" s="58"/>
      <c r="K387" s="36"/>
      <c r="L387" s="55"/>
      <c r="M387" s="97"/>
      <c r="N387" s="55"/>
      <c r="O387" s="93">
        <f t="shared" si="17"/>
        <v>0</v>
      </c>
      <c r="P387" s="81">
        <f t="shared" si="16"/>
        <v>0</v>
      </c>
    </row>
    <row r="388" spans="1:16" x14ac:dyDescent="0.2">
      <c r="A388" s="42">
        <f t="shared" si="15"/>
        <v>0</v>
      </c>
      <c r="B388" s="42"/>
      <c r="C388" s="42"/>
      <c r="D388" s="38"/>
      <c r="E388" s="96"/>
      <c r="F388" s="43" t="s">
        <v>7</v>
      </c>
      <c r="G388" s="90"/>
      <c r="H388" s="58"/>
      <c r="I388" s="90"/>
      <c r="J388" s="58"/>
      <c r="K388" s="36"/>
      <c r="L388" s="55"/>
      <c r="M388" s="97"/>
      <c r="N388" s="55"/>
      <c r="O388" s="93">
        <f t="shared" si="17"/>
        <v>0</v>
      </c>
      <c r="P388" s="81">
        <f t="shared" si="16"/>
        <v>0</v>
      </c>
    </row>
    <row r="389" spans="1:16" x14ac:dyDescent="0.2">
      <c r="A389" s="42">
        <f t="shared" ref="A389:A452" si="18">+$A$3</f>
        <v>0</v>
      </c>
      <c r="B389" s="42"/>
      <c r="C389" s="42"/>
      <c r="D389" s="38"/>
      <c r="E389" s="96"/>
      <c r="F389" s="43" t="s">
        <v>92</v>
      </c>
      <c r="G389" s="90"/>
      <c r="H389" s="58"/>
      <c r="I389" s="90"/>
      <c r="J389" s="58"/>
      <c r="K389" s="36"/>
      <c r="L389" s="55"/>
      <c r="M389" s="97"/>
      <c r="N389" s="55"/>
      <c r="O389" s="93">
        <f t="shared" si="17"/>
        <v>0</v>
      </c>
      <c r="P389" s="81">
        <f t="shared" si="16"/>
        <v>0</v>
      </c>
    </row>
    <row r="390" spans="1:16" x14ac:dyDescent="0.2">
      <c r="A390" s="42">
        <f t="shared" si="18"/>
        <v>0</v>
      </c>
      <c r="B390" s="42"/>
      <c r="C390" s="42"/>
      <c r="D390" s="38"/>
      <c r="E390" s="96"/>
      <c r="F390" s="43" t="s">
        <v>93</v>
      </c>
      <c r="G390" s="90"/>
      <c r="H390" s="58"/>
      <c r="I390" s="90"/>
      <c r="J390" s="58"/>
      <c r="K390" s="36"/>
      <c r="L390" s="55"/>
      <c r="M390" s="97"/>
      <c r="N390" s="55"/>
      <c r="O390" s="93">
        <f t="shared" si="17"/>
        <v>0</v>
      </c>
      <c r="P390" s="81">
        <f t="shared" ref="P390:P453" si="19">+(G390*H390)+(K390*L390)+N390+(I390*J390)</f>
        <v>0</v>
      </c>
    </row>
    <row r="391" spans="1:16" x14ac:dyDescent="0.2">
      <c r="A391" s="42">
        <f t="shared" si="18"/>
        <v>0</v>
      </c>
      <c r="B391" s="42"/>
      <c r="C391" s="42"/>
      <c r="D391" s="38"/>
      <c r="E391" s="96"/>
      <c r="F391" s="43" t="s">
        <v>94</v>
      </c>
      <c r="G391" s="90"/>
      <c r="H391" s="58"/>
      <c r="I391" s="90"/>
      <c r="J391" s="58"/>
      <c r="K391" s="36"/>
      <c r="L391" s="55"/>
      <c r="M391" s="97"/>
      <c r="N391" s="55"/>
      <c r="O391" s="93">
        <f t="shared" si="17"/>
        <v>0</v>
      </c>
      <c r="P391" s="81">
        <f t="shared" si="19"/>
        <v>0</v>
      </c>
    </row>
    <row r="392" spans="1:16" x14ac:dyDescent="0.2">
      <c r="A392" s="42">
        <f t="shared" si="18"/>
        <v>0</v>
      </c>
      <c r="B392" s="42"/>
      <c r="C392" s="42"/>
      <c r="D392" s="38"/>
      <c r="E392" s="96"/>
      <c r="F392" s="43" t="s">
        <v>7</v>
      </c>
      <c r="G392" s="90"/>
      <c r="H392" s="58"/>
      <c r="I392" s="90"/>
      <c r="J392" s="58"/>
      <c r="K392" s="36"/>
      <c r="L392" s="55"/>
      <c r="M392" s="97"/>
      <c r="N392" s="55"/>
      <c r="O392" s="93">
        <f t="shared" ref="O392:O455" si="20">G392+(I392/1000)+(M392)+((K392*18)/1000)</f>
        <v>0</v>
      </c>
      <c r="P392" s="81">
        <f t="shared" si="19"/>
        <v>0</v>
      </c>
    </row>
    <row r="393" spans="1:16" x14ac:dyDescent="0.2">
      <c r="A393" s="42">
        <f t="shared" si="18"/>
        <v>0</v>
      </c>
      <c r="B393" s="42"/>
      <c r="C393" s="42"/>
      <c r="D393" s="38"/>
      <c r="E393" s="96"/>
      <c r="F393" s="43" t="s">
        <v>92</v>
      </c>
      <c r="G393" s="90"/>
      <c r="H393" s="58"/>
      <c r="I393" s="90"/>
      <c r="J393" s="58"/>
      <c r="K393" s="36"/>
      <c r="L393" s="55"/>
      <c r="M393" s="97"/>
      <c r="N393" s="55"/>
      <c r="O393" s="93">
        <f t="shared" si="20"/>
        <v>0</v>
      </c>
      <c r="P393" s="81">
        <f t="shared" si="19"/>
        <v>0</v>
      </c>
    </row>
    <row r="394" spans="1:16" x14ac:dyDescent="0.2">
      <c r="A394" s="42">
        <f t="shared" si="18"/>
        <v>0</v>
      </c>
      <c r="B394" s="42"/>
      <c r="C394" s="42"/>
      <c r="D394" s="38"/>
      <c r="E394" s="96"/>
      <c r="F394" s="43" t="s">
        <v>93</v>
      </c>
      <c r="G394" s="90"/>
      <c r="H394" s="58"/>
      <c r="I394" s="90"/>
      <c r="J394" s="58"/>
      <c r="K394" s="36"/>
      <c r="L394" s="55"/>
      <c r="M394" s="97"/>
      <c r="N394" s="55"/>
      <c r="O394" s="93">
        <f t="shared" si="20"/>
        <v>0</v>
      </c>
      <c r="P394" s="81">
        <f t="shared" si="19"/>
        <v>0</v>
      </c>
    </row>
    <row r="395" spans="1:16" x14ac:dyDescent="0.2">
      <c r="A395" s="42">
        <f t="shared" si="18"/>
        <v>0</v>
      </c>
      <c r="B395" s="42"/>
      <c r="C395" s="42"/>
      <c r="D395" s="38"/>
      <c r="E395" s="96"/>
      <c r="F395" s="43" t="s">
        <v>94</v>
      </c>
      <c r="G395" s="90"/>
      <c r="H395" s="58"/>
      <c r="I395" s="90"/>
      <c r="J395" s="58"/>
      <c r="K395" s="36"/>
      <c r="L395" s="55"/>
      <c r="M395" s="97"/>
      <c r="N395" s="55"/>
      <c r="O395" s="93">
        <f t="shared" si="20"/>
        <v>0</v>
      </c>
      <c r="P395" s="81">
        <f t="shared" si="19"/>
        <v>0</v>
      </c>
    </row>
    <row r="396" spans="1:16" x14ac:dyDescent="0.2">
      <c r="A396" s="42">
        <f t="shared" si="18"/>
        <v>0</v>
      </c>
      <c r="B396" s="42"/>
      <c r="C396" s="42"/>
      <c r="D396" s="38"/>
      <c r="E396" s="96"/>
      <c r="F396" s="43" t="s">
        <v>7</v>
      </c>
      <c r="G396" s="90"/>
      <c r="H396" s="58"/>
      <c r="I396" s="90"/>
      <c r="J396" s="58"/>
      <c r="K396" s="36"/>
      <c r="L396" s="55"/>
      <c r="M396" s="97"/>
      <c r="N396" s="55"/>
      <c r="O396" s="93">
        <f t="shared" si="20"/>
        <v>0</v>
      </c>
      <c r="P396" s="81">
        <f t="shared" si="19"/>
        <v>0</v>
      </c>
    </row>
    <row r="397" spans="1:16" x14ac:dyDescent="0.2">
      <c r="A397" s="42">
        <f t="shared" si="18"/>
        <v>0</v>
      </c>
      <c r="B397" s="42"/>
      <c r="C397" s="42"/>
      <c r="D397" s="38"/>
      <c r="E397" s="96"/>
      <c r="F397" s="43" t="s">
        <v>92</v>
      </c>
      <c r="G397" s="90"/>
      <c r="H397" s="58"/>
      <c r="I397" s="90"/>
      <c r="J397" s="58"/>
      <c r="K397" s="36"/>
      <c r="L397" s="55"/>
      <c r="M397" s="97"/>
      <c r="N397" s="55"/>
      <c r="O397" s="93">
        <f t="shared" si="20"/>
        <v>0</v>
      </c>
      <c r="P397" s="81">
        <f t="shared" si="19"/>
        <v>0</v>
      </c>
    </row>
    <row r="398" spans="1:16" x14ac:dyDescent="0.2">
      <c r="A398" s="42">
        <f t="shared" si="18"/>
        <v>0</v>
      </c>
      <c r="B398" s="42"/>
      <c r="C398" s="42"/>
      <c r="D398" s="38"/>
      <c r="E398" s="96"/>
      <c r="F398" s="43" t="s">
        <v>93</v>
      </c>
      <c r="G398" s="90"/>
      <c r="H398" s="58"/>
      <c r="I398" s="90"/>
      <c r="J398" s="58"/>
      <c r="K398" s="36"/>
      <c r="L398" s="55"/>
      <c r="M398" s="97"/>
      <c r="N398" s="55"/>
      <c r="O398" s="93">
        <f t="shared" si="20"/>
        <v>0</v>
      </c>
      <c r="P398" s="81">
        <f t="shared" si="19"/>
        <v>0</v>
      </c>
    </row>
    <row r="399" spans="1:16" x14ac:dyDescent="0.2">
      <c r="A399" s="42">
        <f t="shared" si="18"/>
        <v>0</v>
      </c>
      <c r="B399" s="42"/>
      <c r="C399" s="42"/>
      <c r="D399" s="38"/>
      <c r="E399" s="96"/>
      <c r="F399" s="43" t="s">
        <v>94</v>
      </c>
      <c r="G399" s="90"/>
      <c r="H399" s="58"/>
      <c r="I399" s="90"/>
      <c r="J399" s="58"/>
      <c r="K399" s="36"/>
      <c r="L399" s="55"/>
      <c r="M399" s="97"/>
      <c r="N399" s="55"/>
      <c r="O399" s="93">
        <f t="shared" si="20"/>
        <v>0</v>
      </c>
      <c r="P399" s="81">
        <f t="shared" si="19"/>
        <v>0</v>
      </c>
    </row>
    <row r="400" spans="1:16" x14ac:dyDescent="0.2">
      <c r="A400" s="42">
        <f t="shared" si="18"/>
        <v>0</v>
      </c>
      <c r="B400" s="42"/>
      <c r="C400" s="42"/>
      <c r="D400" s="38"/>
      <c r="E400" s="96"/>
      <c r="F400" s="43" t="s">
        <v>7</v>
      </c>
      <c r="G400" s="90"/>
      <c r="H400" s="58"/>
      <c r="I400" s="90"/>
      <c r="J400" s="58"/>
      <c r="K400" s="36"/>
      <c r="L400" s="55"/>
      <c r="M400" s="97"/>
      <c r="N400" s="55"/>
      <c r="O400" s="93">
        <f t="shared" si="20"/>
        <v>0</v>
      </c>
      <c r="P400" s="81">
        <f t="shared" si="19"/>
        <v>0</v>
      </c>
    </row>
    <row r="401" spans="1:16" x14ac:dyDescent="0.2">
      <c r="A401" s="42">
        <f t="shared" si="18"/>
        <v>0</v>
      </c>
      <c r="B401" s="42"/>
      <c r="C401" s="42"/>
      <c r="D401" s="38"/>
      <c r="E401" s="96"/>
      <c r="F401" s="43" t="s">
        <v>92</v>
      </c>
      <c r="G401" s="90"/>
      <c r="H401" s="58"/>
      <c r="I401" s="90"/>
      <c r="J401" s="58"/>
      <c r="K401" s="36"/>
      <c r="L401" s="55"/>
      <c r="M401" s="97"/>
      <c r="N401" s="55"/>
      <c r="O401" s="93">
        <f t="shared" si="20"/>
        <v>0</v>
      </c>
      <c r="P401" s="81">
        <f t="shared" si="19"/>
        <v>0</v>
      </c>
    </row>
    <row r="402" spans="1:16" x14ac:dyDescent="0.2">
      <c r="A402" s="42">
        <f t="shared" si="18"/>
        <v>0</v>
      </c>
      <c r="B402" s="42"/>
      <c r="C402" s="42"/>
      <c r="D402" s="38"/>
      <c r="E402" s="96"/>
      <c r="F402" s="43" t="s">
        <v>93</v>
      </c>
      <c r="G402" s="90"/>
      <c r="H402" s="58"/>
      <c r="I402" s="90"/>
      <c r="J402" s="58"/>
      <c r="K402" s="36"/>
      <c r="L402" s="55"/>
      <c r="M402" s="97"/>
      <c r="N402" s="55"/>
      <c r="O402" s="93">
        <f t="shared" si="20"/>
        <v>0</v>
      </c>
      <c r="P402" s="81">
        <f t="shared" si="19"/>
        <v>0</v>
      </c>
    </row>
    <row r="403" spans="1:16" x14ac:dyDescent="0.2">
      <c r="A403" s="42">
        <f t="shared" si="18"/>
        <v>0</v>
      </c>
      <c r="B403" s="42"/>
      <c r="C403" s="42"/>
      <c r="D403" s="38"/>
      <c r="E403" s="96"/>
      <c r="F403" s="43" t="s">
        <v>94</v>
      </c>
      <c r="G403" s="90"/>
      <c r="H403" s="58"/>
      <c r="I403" s="90"/>
      <c r="J403" s="58"/>
      <c r="K403" s="36"/>
      <c r="L403" s="55"/>
      <c r="M403" s="97"/>
      <c r="N403" s="55"/>
      <c r="O403" s="93">
        <f t="shared" si="20"/>
        <v>0</v>
      </c>
      <c r="P403" s="81">
        <f t="shared" si="19"/>
        <v>0</v>
      </c>
    </row>
    <row r="404" spans="1:16" x14ac:dyDescent="0.2">
      <c r="A404" s="42">
        <f t="shared" si="18"/>
        <v>0</v>
      </c>
      <c r="B404" s="42"/>
      <c r="C404" s="42"/>
      <c r="D404" s="38"/>
      <c r="E404" s="96"/>
      <c r="F404" s="43" t="s">
        <v>7</v>
      </c>
      <c r="G404" s="90"/>
      <c r="H404" s="58"/>
      <c r="I404" s="90"/>
      <c r="J404" s="58"/>
      <c r="K404" s="36"/>
      <c r="L404" s="55"/>
      <c r="M404" s="97"/>
      <c r="N404" s="55"/>
      <c r="O404" s="93">
        <f t="shared" si="20"/>
        <v>0</v>
      </c>
      <c r="P404" s="81">
        <f t="shared" si="19"/>
        <v>0</v>
      </c>
    </row>
    <row r="405" spans="1:16" x14ac:dyDescent="0.2">
      <c r="A405" s="42">
        <f t="shared" si="18"/>
        <v>0</v>
      </c>
      <c r="B405" s="42"/>
      <c r="C405" s="42"/>
      <c r="D405" s="38"/>
      <c r="E405" s="96"/>
      <c r="F405" s="43" t="s">
        <v>92</v>
      </c>
      <c r="G405" s="90"/>
      <c r="H405" s="58"/>
      <c r="I405" s="90"/>
      <c r="J405" s="58"/>
      <c r="K405" s="36"/>
      <c r="L405" s="55"/>
      <c r="M405" s="97"/>
      <c r="N405" s="55"/>
      <c r="O405" s="93">
        <f t="shared" si="20"/>
        <v>0</v>
      </c>
      <c r="P405" s="81">
        <f t="shared" si="19"/>
        <v>0</v>
      </c>
    </row>
    <row r="406" spans="1:16" x14ac:dyDescent="0.2">
      <c r="A406" s="42">
        <f t="shared" si="18"/>
        <v>0</v>
      </c>
      <c r="B406" s="42"/>
      <c r="C406" s="42"/>
      <c r="D406" s="38"/>
      <c r="E406" s="96"/>
      <c r="F406" s="43" t="s">
        <v>93</v>
      </c>
      <c r="G406" s="90"/>
      <c r="H406" s="58"/>
      <c r="I406" s="90"/>
      <c r="J406" s="58"/>
      <c r="K406" s="36"/>
      <c r="L406" s="55"/>
      <c r="M406" s="97"/>
      <c r="N406" s="55"/>
      <c r="O406" s="93">
        <f t="shared" si="20"/>
        <v>0</v>
      </c>
      <c r="P406" s="81">
        <f t="shared" si="19"/>
        <v>0</v>
      </c>
    </row>
    <row r="407" spans="1:16" x14ac:dyDescent="0.2">
      <c r="A407" s="42">
        <f t="shared" si="18"/>
        <v>0</v>
      </c>
      <c r="B407" s="42"/>
      <c r="C407" s="42"/>
      <c r="D407" s="38"/>
      <c r="E407" s="96"/>
      <c r="F407" s="43" t="s">
        <v>94</v>
      </c>
      <c r="G407" s="90"/>
      <c r="H407" s="58"/>
      <c r="I407" s="90"/>
      <c r="J407" s="58"/>
      <c r="K407" s="36"/>
      <c r="L407" s="55"/>
      <c r="M407" s="97"/>
      <c r="N407" s="55"/>
      <c r="O407" s="93">
        <f t="shared" si="20"/>
        <v>0</v>
      </c>
      <c r="P407" s="81">
        <f t="shared" si="19"/>
        <v>0</v>
      </c>
    </row>
    <row r="408" spans="1:16" x14ac:dyDescent="0.2">
      <c r="A408" s="42">
        <f t="shared" si="18"/>
        <v>0</v>
      </c>
      <c r="B408" s="42"/>
      <c r="C408" s="42"/>
      <c r="D408" s="38"/>
      <c r="E408" s="96"/>
      <c r="F408" s="43" t="s">
        <v>7</v>
      </c>
      <c r="G408" s="90"/>
      <c r="H408" s="58"/>
      <c r="I408" s="90"/>
      <c r="J408" s="58"/>
      <c r="K408" s="36"/>
      <c r="L408" s="55"/>
      <c r="M408" s="97"/>
      <c r="N408" s="55"/>
      <c r="O408" s="93">
        <f t="shared" si="20"/>
        <v>0</v>
      </c>
      <c r="P408" s="81">
        <f t="shared" si="19"/>
        <v>0</v>
      </c>
    </row>
    <row r="409" spans="1:16" x14ac:dyDescent="0.2">
      <c r="A409" s="42">
        <f t="shared" si="18"/>
        <v>0</v>
      </c>
      <c r="B409" s="42"/>
      <c r="C409" s="42"/>
      <c r="D409" s="38"/>
      <c r="E409" s="96"/>
      <c r="F409" s="43" t="s">
        <v>92</v>
      </c>
      <c r="G409" s="90"/>
      <c r="H409" s="58"/>
      <c r="I409" s="90"/>
      <c r="J409" s="58"/>
      <c r="K409" s="36"/>
      <c r="L409" s="55"/>
      <c r="M409" s="97"/>
      <c r="N409" s="55"/>
      <c r="O409" s="93">
        <f t="shared" si="20"/>
        <v>0</v>
      </c>
      <c r="P409" s="81">
        <f t="shared" si="19"/>
        <v>0</v>
      </c>
    </row>
    <row r="410" spans="1:16" x14ac:dyDescent="0.2">
      <c r="A410" s="42">
        <f t="shared" si="18"/>
        <v>0</v>
      </c>
      <c r="B410" s="42"/>
      <c r="C410" s="42"/>
      <c r="D410" s="38"/>
      <c r="E410" s="96"/>
      <c r="F410" s="43" t="s">
        <v>93</v>
      </c>
      <c r="G410" s="90"/>
      <c r="H410" s="58"/>
      <c r="I410" s="90"/>
      <c r="J410" s="58"/>
      <c r="K410" s="36"/>
      <c r="L410" s="55"/>
      <c r="M410" s="97"/>
      <c r="N410" s="55"/>
      <c r="O410" s="93">
        <f t="shared" si="20"/>
        <v>0</v>
      </c>
      <c r="P410" s="81">
        <f t="shared" si="19"/>
        <v>0</v>
      </c>
    </row>
    <row r="411" spans="1:16" x14ac:dyDescent="0.2">
      <c r="A411" s="42">
        <f t="shared" si="18"/>
        <v>0</v>
      </c>
      <c r="B411" s="42"/>
      <c r="C411" s="42"/>
      <c r="D411" s="38"/>
      <c r="E411" s="96"/>
      <c r="F411" s="43" t="s">
        <v>94</v>
      </c>
      <c r="G411" s="90"/>
      <c r="H411" s="58"/>
      <c r="I411" s="90"/>
      <c r="J411" s="58"/>
      <c r="K411" s="36"/>
      <c r="L411" s="55"/>
      <c r="M411" s="97"/>
      <c r="N411" s="55"/>
      <c r="O411" s="93">
        <f t="shared" si="20"/>
        <v>0</v>
      </c>
      <c r="P411" s="81">
        <f t="shared" si="19"/>
        <v>0</v>
      </c>
    </row>
    <row r="412" spans="1:16" x14ac:dyDescent="0.2">
      <c r="A412" s="42">
        <f t="shared" si="18"/>
        <v>0</v>
      </c>
      <c r="B412" s="42"/>
      <c r="C412" s="42"/>
      <c r="D412" s="38"/>
      <c r="E412" s="96"/>
      <c r="F412" s="43" t="s">
        <v>7</v>
      </c>
      <c r="G412" s="90"/>
      <c r="H412" s="58"/>
      <c r="I412" s="90"/>
      <c r="J412" s="58"/>
      <c r="K412" s="36"/>
      <c r="L412" s="55"/>
      <c r="M412" s="97"/>
      <c r="N412" s="55"/>
      <c r="O412" s="93">
        <f t="shared" si="20"/>
        <v>0</v>
      </c>
      <c r="P412" s="81">
        <f t="shared" si="19"/>
        <v>0</v>
      </c>
    </row>
    <row r="413" spans="1:16" x14ac:dyDescent="0.2">
      <c r="A413" s="42">
        <f t="shared" si="18"/>
        <v>0</v>
      </c>
      <c r="B413" s="42"/>
      <c r="C413" s="42"/>
      <c r="D413" s="38"/>
      <c r="E413" s="96"/>
      <c r="F413" s="43" t="s">
        <v>92</v>
      </c>
      <c r="G413" s="90"/>
      <c r="H413" s="58"/>
      <c r="I413" s="90"/>
      <c r="J413" s="58"/>
      <c r="K413" s="36"/>
      <c r="L413" s="55"/>
      <c r="M413" s="97"/>
      <c r="N413" s="55"/>
      <c r="O413" s="93">
        <f t="shared" si="20"/>
        <v>0</v>
      </c>
      <c r="P413" s="81">
        <f t="shared" si="19"/>
        <v>0</v>
      </c>
    </row>
    <row r="414" spans="1:16" x14ac:dyDescent="0.2">
      <c r="A414" s="42">
        <f t="shared" si="18"/>
        <v>0</v>
      </c>
      <c r="B414" s="42"/>
      <c r="C414" s="42"/>
      <c r="D414" s="38"/>
      <c r="E414" s="96"/>
      <c r="F414" s="43" t="s">
        <v>93</v>
      </c>
      <c r="G414" s="90"/>
      <c r="H414" s="58"/>
      <c r="I414" s="90"/>
      <c r="J414" s="58"/>
      <c r="K414" s="36"/>
      <c r="L414" s="55"/>
      <c r="M414" s="97"/>
      <c r="N414" s="55"/>
      <c r="O414" s="93">
        <f t="shared" si="20"/>
        <v>0</v>
      </c>
      <c r="P414" s="81">
        <f t="shared" si="19"/>
        <v>0</v>
      </c>
    </row>
    <row r="415" spans="1:16" x14ac:dyDescent="0.2">
      <c r="A415" s="42">
        <f t="shared" si="18"/>
        <v>0</v>
      </c>
      <c r="B415" s="42"/>
      <c r="C415" s="42"/>
      <c r="D415" s="38"/>
      <c r="E415" s="96"/>
      <c r="F415" s="43" t="s">
        <v>94</v>
      </c>
      <c r="G415" s="90"/>
      <c r="H415" s="58"/>
      <c r="I415" s="90"/>
      <c r="J415" s="58"/>
      <c r="K415" s="36"/>
      <c r="L415" s="55"/>
      <c r="M415" s="97"/>
      <c r="N415" s="55"/>
      <c r="O415" s="93">
        <f t="shared" si="20"/>
        <v>0</v>
      </c>
      <c r="P415" s="81">
        <f t="shared" si="19"/>
        <v>0</v>
      </c>
    </row>
    <row r="416" spans="1:16" x14ac:dyDescent="0.2">
      <c r="A416" s="42">
        <f t="shared" si="18"/>
        <v>0</v>
      </c>
      <c r="B416" s="42"/>
      <c r="C416" s="42"/>
      <c r="D416" s="38"/>
      <c r="E416" s="96"/>
      <c r="F416" s="43" t="s">
        <v>7</v>
      </c>
      <c r="G416" s="90"/>
      <c r="H416" s="58"/>
      <c r="I416" s="90"/>
      <c r="J416" s="58"/>
      <c r="K416" s="36"/>
      <c r="L416" s="55"/>
      <c r="M416" s="97"/>
      <c r="N416" s="55"/>
      <c r="O416" s="93">
        <f t="shared" si="20"/>
        <v>0</v>
      </c>
      <c r="P416" s="81">
        <f t="shared" si="19"/>
        <v>0</v>
      </c>
    </row>
    <row r="417" spans="1:16" x14ac:dyDescent="0.2">
      <c r="A417" s="42">
        <f t="shared" si="18"/>
        <v>0</v>
      </c>
      <c r="B417" s="42"/>
      <c r="C417" s="42"/>
      <c r="D417" s="38"/>
      <c r="E417" s="96"/>
      <c r="F417" s="43" t="s">
        <v>92</v>
      </c>
      <c r="G417" s="90"/>
      <c r="H417" s="58"/>
      <c r="I417" s="90"/>
      <c r="J417" s="58"/>
      <c r="K417" s="36"/>
      <c r="L417" s="55"/>
      <c r="M417" s="97"/>
      <c r="N417" s="55"/>
      <c r="O417" s="93">
        <f t="shared" si="20"/>
        <v>0</v>
      </c>
      <c r="P417" s="81">
        <f t="shared" si="19"/>
        <v>0</v>
      </c>
    </row>
    <row r="418" spans="1:16" x14ac:dyDescent="0.2">
      <c r="A418" s="42">
        <f t="shared" si="18"/>
        <v>0</v>
      </c>
      <c r="B418" s="42"/>
      <c r="C418" s="42"/>
      <c r="D418" s="38"/>
      <c r="E418" s="96"/>
      <c r="F418" s="43" t="s">
        <v>93</v>
      </c>
      <c r="G418" s="90"/>
      <c r="H418" s="58"/>
      <c r="I418" s="90"/>
      <c r="J418" s="58"/>
      <c r="K418" s="36"/>
      <c r="L418" s="55"/>
      <c r="M418" s="97"/>
      <c r="N418" s="55"/>
      <c r="O418" s="93">
        <f t="shared" si="20"/>
        <v>0</v>
      </c>
      <c r="P418" s="81">
        <f t="shared" si="19"/>
        <v>0</v>
      </c>
    </row>
    <row r="419" spans="1:16" x14ac:dyDescent="0.2">
      <c r="A419" s="42">
        <f t="shared" si="18"/>
        <v>0</v>
      </c>
      <c r="B419" s="42"/>
      <c r="C419" s="42"/>
      <c r="D419" s="38"/>
      <c r="E419" s="96"/>
      <c r="F419" s="43" t="s">
        <v>94</v>
      </c>
      <c r="G419" s="90"/>
      <c r="H419" s="58"/>
      <c r="I419" s="90"/>
      <c r="J419" s="58"/>
      <c r="K419" s="36"/>
      <c r="L419" s="55"/>
      <c r="M419" s="97"/>
      <c r="N419" s="55"/>
      <c r="O419" s="93">
        <f t="shared" si="20"/>
        <v>0</v>
      </c>
      <c r="P419" s="81">
        <f t="shared" si="19"/>
        <v>0</v>
      </c>
    </row>
    <row r="420" spans="1:16" x14ac:dyDescent="0.2">
      <c r="A420" s="42">
        <f t="shared" si="18"/>
        <v>0</v>
      </c>
      <c r="B420" s="42"/>
      <c r="C420" s="42"/>
      <c r="D420" s="38"/>
      <c r="E420" s="96"/>
      <c r="F420" s="43" t="s">
        <v>7</v>
      </c>
      <c r="G420" s="90"/>
      <c r="H420" s="58"/>
      <c r="I420" s="90"/>
      <c r="J420" s="58"/>
      <c r="K420" s="36"/>
      <c r="L420" s="55"/>
      <c r="M420" s="97"/>
      <c r="N420" s="55"/>
      <c r="O420" s="93">
        <f t="shared" si="20"/>
        <v>0</v>
      </c>
      <c r="P420" s="81">
        <f t="shared" si="19"/>
        <v>0</v>
      </c>
    </row>
    <row r="421" spans="1:16" x14ac:dyDescent="0.2">
      <c r="A421" s="42">
        <f t="shared" si="18"/>
        <v>0</v>
      </c>
      <c r="B421" s="42"/>
      <c r="C421" s="42"/>
      <c r="D421" s="38"/>
      <c r="E421" s="96"/>
      <c r="F421" s="43" t="s">
        <v>92</v>
      </c>
      <c r="G421" s="90"/>
      <c r="H421" s="58"/>
      <c r="I421" s="90"/>
      <c r="J421" s="58"/>
      <c r="K421" s="36"/>
      <c r="L421" s="55"/>
      <c r="M421" s="97"/>
      <c r="N421" s="55"/>
      <c r="O421" s="93">
        <f t="shared" si="20"/>
        <v>0</v>
      </c>
      <c r="P421" s="81">
        <f t="shared" si="19"/>
        <v>0</v>
      </c>
    </row>
    <row r="422" spans="1:16" x14ac:dyDescent="0.2">
      <c r="A422" s="42">
        <f t="shared" si="18"/>
        <v>0</v>
      </c>
      <c r="B422" s="42"/>
      <c r="C422" s="42"/>
      <c r="D422" s="38"/>
      <c r="E422" s="96"/>
      <c r="F422" s="43" t="s">
        <v>93</v>
      </c>
      <c r="G422" s="90"/>
      <c r="H422" s="58"/>
      <c r="I422" s="90"/>
      <c r="J422" s="58"/>
      <c r="K422" s="36"/>
      <c r="L422" s="55"/>
      <c r="M422" s="97"/>
      <c r="N422" s="55"/>
      <c r="O422" s="93">
        <f t="shared" si="20"/>
        <v>0</v>
      </c>
      <c r="P422" s="81">
        <f t="shared" si="19"/>
        <v>0</v>
      </c>
    </row>
    <row r="423" spans="1:16" x14ac:dyDescent="0.2">
      <c r="A423" s="42">
        <f t="shared" si="18"/>
        <v>0</v>
      </c>
      <c r="B423" s="42"/>
      <c r="C423" s="42"/>
      <c r="D423" s="38"/>
      <c r="E423" s="96"/>
      <c r="F423" s="43" t="s">
        <v>94</v>
      </c>
      <c r="G423" s="90"/>
      <c r="H423" s="58"/>
      <c r="I423" s="90"/>
      <c r="J423" s="58"/>
      <c r="K423" s="36"/>
      <c r="L423" s="55"/>
      <c r="M423" s="97"/>
      <c r="N423" s="55"/>
      <c r="O423" s="93">
        <f t="shared" si="20"/>
        <v>0</v>
      </c>
      <c r="P423" s="81">
        <f t="shared" si="19"/>
        <v>0</v>
      </c>
    </row>
    <row r="424" spans="1:16" x14ac:dyDescent="0.2">
      <c r="A424" s="42">
        <f t="shared" si="18"/>
        <v>0</v>
      </c>
      <c r="B424" s="42"/>
      <c r="C424" s="42"/>
      <c r="D424" s="38"/>
      <c r="E424" s="96"/>
      <c r="F424" s="43" t="s">
        <v>7</v>
      </c>
      <c r="G424" s="90"/>
      <c r="H424" s="58"/>
      <c r="I424" s="90"/>
      <c r="J424" s="58"/>
      <c r="K424" s="36"/>
      <c r="L424" s="55"/>
      <c r="M424" s="97"/>
      <c r="N424" s="55"/>
      <c r="O424" s="93">
        <f t="shared" si="20"/>
        <v>0</v>
      </c>
      <c r="P424" s="81">
        <f t="shared" si="19"/>
        <v>0</v>
      </c>
    </row>
    <row r="425" spans="1:16" x14ac:dyDescent="0.2">
      <c r="A425" s="42">
        <f t="shared" si="18"/>
        <v>0</v>
      </c>
      <c r="B425" s="42"/>
      <c r="C425" s="42"/>
      <c r="D425" s="38"/>
      <c r="E425" s="96"/>
      <c r="F425" s="43" t="s">
        <v>92</v>
      </c>
      <c r="G425" s="90"/>
      <c r="H425" s="58"/>
      <c r="I425" s="90"/>
      <c r="J425" s="58"/>
      <c r="K425" s="36"/>
      <c r="L425" s="55"/>
      <c r="M425" s="97"/>
      <c r="N425" s="55"/>
      <c r="O425" s="93">
        <f t="shared" si="20"/>
        <v>0</v>
      </c>
      <c r="P425" s="81">
        <f t="shared" si="19"/>
        <v>0</v>
      </c>
    </row>
    <row r="426" spans="1:16" x14ac:dyDescent="0.2">
      <c r="A426" s="42">
        <f t="shared" si="18"/>
        <v>0</v>
      </c>
      <c r="B426" s="42"/>
      <c r="C426" s="42"/>
      <c r="D426" s="38"/>
      <c r="E426" s="96"/>
      <c r="F426" s="43" t="s">
        <v>93</v>
      </c>
      <c r="G426" s="90"/>
      <c r="H426" s="58"/>
      <c r="I426" s="90"/>
      <c r="J426" s="58"/>
      <c r="K426" s="36"/>
      <c r="L426" s="55"/>
      <c r="M426" s="97"/>
      <c r="N426" s="55"/>
      <c r="O426" s="93">
        <f t="shared" si="20"/>
        <v>0</v>
      </c>
      <c r="P426" s="81">
        <f t="shared" si="19"/>
        <v>0</v>
      </c>
    </row>
    <row r="427" spans="1:16" x14ac:dyDescent="0.2">
      <c r="A427" s="42">
        <f t="shared" si="18"/>
        <v>0</v>
      </c>
      <c r="B427" s="42"/>
      <c r="C427" s="42"/>
      <c r="D427" s="38"/>
      <c r="E427" s="96"/>
      <c r="F427" s="43" t="s">
        <v>94</v>
      </c>
      <c r="G427" s="90"/>
      <c r="H427" s="58"/>
      <c r="I427" s="90"/>
      <c r="J427" s="58"/>
      <c r="K427" s="36"/>
      <c r="L427" s="55"/>
      <c r="M427" s="97"/>
      <c r="N427" s="55"/>
      <c r="O427" s="93">
        <f t="shared" si="20"/>
        <v>0</v>
      </c>
      <c r="P427" s="81">
        <f t="shared" si="19"/>
        <v>0</v>
      </c>
    </row>
    <row r="428" spans="1:16" x14ac:dyDescent="0.2">
      <c r="A428" s="42">
        <f t="shared" si="18"/>
        <v>0</v>
      </c>
      <c r="B428" s="42"/>
      <c r="C428" s="42"/>
      <c r="D428" s="38"/>
      <c r="E428" s="96"/>
      <c r="F428" s="43" t="s">
        <v>7</v>
      </c>
      <c r="G428" s="90"/>
      <c r="H428" s="58"/>
      <c r="I428" s="90"/>
      <c r="J428" s="58"/>
      <c r="K428" s="36"/>
      <c r="L428" s="55"/>
      <c r="M428" s="97"/>
      <c r="N428" s="55"/>
      <c r="O428" s="93">
        <f t="shared" si="20"/>
        <v>0</v>
      </c>
      <c r="P428" s="81">
        <f t="shared" si="19"/>
        <v>0</v>
      </c>
    </row>
    <row r="429" spans="1:16" x14ac:dyDescent="0.2">
      <c r="A429" s="42">
        <f t="shared" si="18"/>
        <v>0</v>
      </c>
      <c r="B429" s="42"/>
      <c r="C429" s="42"/>
      <c r="D429" s="38"/>
      <c r="E429" s="96"/>
      <c r="F429" s="43" t="s">
        <v>92</v>
      </c>
      <c r="G429" s="90"/>
      <c r="H429" s="58"/>
      <c r="I429" s="90"/>
      <c r="J429" s="58"/>
      <c r="K429" s="36"/>
      <c r="L429" s="55"/>
      <c r="M429" s="97"/>
      <c r="N429" s="55"/>
      <c r="O429" s="93">
        <f t="shared" si="20"/>
        <v>0</v>
      </c>
      <c r="P429" s="81">
        <f t="shared" si="19"/>
        <v>0</v>
      </c>
    </row>
    <row r="430" spans="1:16" x14ac:dyDescent="0.2">
      <c r="A430" s="42">
        <f t="shared" si="18"/>
        <v>0</v>
      </c>
      <c r="B430" s="42"/>
      <c r="C430" s="42"/>
      <c r="D430" s="38"/>
      <c r="E430" s="96"/>
      <c r="F430" s="43" t="s">
        <v>93</v>
      </c>
      <c r="G430" s="90"/>
      <c r="H430" s="58"/>
      <c r="I430" s="90"/>
      <c r="J430" s="58"/>
      <c r="K430" s="36"/>
      <c r="L430" s="55"/>
      <c r="M430" s="97"/>
      <c r="N430" s="55"/>
      <c r="O430" s="93">
        <f t="shared" si="20"/>
        <v>0</v>
      </c>
      <c r="P430" s="81">
        <f t="shared" si="19"/>
        <v>0</v>
      </c>
    </row>
    <row r="431" spans="1:16" x14ac:dyDescent="0.2">
      <c r="A431" s="42">
        <f t="shared" si="18"/>
        <v>0</v>
      </c>
      <c r="B431" s="42"/>
      <c r="C431" s="42"/>
      <c r="D431" s="38"/>
      <c r="E431" s="96"/>
      <c r="F431" s="43" t="s">
        <v>94</v>
      </c>
      <c r="G431" s="90"/>
      <c r="H431" s="58"/>
      <c r="I431" s="90"/>
      <c r="J431" s="58"/>
      <c r="K431" s="36"/>
      <c r="L431" s="55"/>
      <c r="M431" s="97"/>
      <c r="N431" s="55"/>
      <c r="O431" s="93">
        <f t="shared" si="20"/>
        <v>0</v>
      </c>
      <c r="P431" s="81">
        <f t="shared" si="19"/>
        <v>0</v>
      </c>
    </row>
    <row r="432" spans="1:16" x14ac:dyDescent="0.2">
      <c r="A432" s="42">
        <f t="shared" si="18"/>
        <v>0</v>
      </c>
      <c r="B432" s="42"/>
      <c r="C432" s="42"/>
      <c r="D432" s="38"/>
      <c r="E432" s="96"/>
      <c r="F432" s="43" t="s">
        <v>7</v>
      </c>
      <c r="G432" s="90"/>
      <c r="H432" s="58"/>
      <c r="I432" s="90"/>
      <c r="J432" s="58"/>
      <c r="K432" s="36"/>
      <c r="L432" s="55"/>
      <c r="M432" s="97"/>
      <c r="N432" s="55"/>
      <c r="O432" s="93">
        <f t="shared" si="20"/>
        <v>0</v>
      </c>
      <c r="P432" s="81">
        <f t="shared" si="19"/>
        <v>0</v>
      </c>
    </row>
    <row r="433" spans="1:16" x14ac:dyDescent="0.2">
      <c r="A433" s="42">
        <f t="shared" si="18"/>
        <v>0</v>
      </c>
      <c r="B433" s="42"/>
      <c r="C433" s="42"/>
      <c r="D433" s="38"/>
      <c r="E433" s="96"/>
      <c r="F433" s="43" t="s">
        <v>92</v>
      </c>
      <c r="G433" s="90"/>
      <c r="H433" s="58"/>
      <c r="I433" s="90"/>
      <c r="J433" s="58"/>
      <c r="K433" s="36"/>
      <c r="L433" s="55"/>
      <c r="M433" s="97"/>
      <c r="N433" s="55"/>
      <c r="O433" s="93">
        <f t="shared" si="20"/>
        <v>0</v>
      </c>
      <c r="P433" s="81">
        <f t="shared" si="19"/>
        <v>0</v>
      </c>
    </row>
    <row r="434" spans="1:16" x14ac:dyDescent="0.2">
      <c r="A434" s="42">
        <f t="shared" si="18"/>
        <v>0</v>
      </c>
      <c r="B434" s="42"/>
      <c r="C434" s="42"/>
      <c r="D434" s="38"/>
      <c r="E434" s="96"/>
      <c r="F434" s="43" t="s">
        <v>93</v>
      </c>
      <c r="G434" s="90"/>
      <c r="H434" s="58"/>
      <c r="I434" s="90"/>
      <c r="J434" s="58"/>
      <c r="K434" s="36"/>
      <c r="L434" s="55"/>
      <c r="M434" s="97"/>
      <c r="N434" s="55"/>
      <c r="O434" s="93">
        <f t="shared" si="20"/>
        <v>0</v>
      </c>
      <c r="P434" s="81">
        <f t="shared" si="19"/>
        <v>0</v>
      </c>
    </row>
    <row r="435" spans="1:16" x14ac:dyDescent="0.2">
      <c r="A435" s="42">
        <f t="shared" si="18"/>
        <v>0</v>
      </c>
      <c r="B435" s="42"/>
      <c r="C435" s="42"/>
      <c r="D435" s="38"/>
      <c r="E435" s="96"/>
      <c r="F435" s="43" t="s">
        <v>94</v>
      </c>
      <c r="G435" s="90"/>
      <c r="H435" s="58"/>
      <c r="I435" s="90"/>
      <c r="J435" s="58"/>
      <c r="K435" s="36"/>
      <c r="L435" s="55"/>
      <c r="M435" s="97"/>
      <c r="N435" s="55"/>
      <c r="O435" s="93">
        <f t="shared" si="20"/>
        <v>0</v>
      </c>
      <c r="P435" s="81">
        <f t="shared" si="19"/>
        <v>0</v>
      </c>
    </row>
    <row r="436" spans="1:16" x14ac:dyDescent="0.2">
      <c r="A436" s="42">
        <f t="shared" si="18"/>
        <v>0</v>
      </c>
      <c r="B436" s="42"/>
      <c r="C436" s="42"/>
      <c r="D436" s="38"/>
      <c r="E436" s="96"/>
      <c r="F436" s="43" t="s">
        <v>7</v>
      </c>
      <c r="G436" s="90"/>
      <c r="H436" s="58"/>
      <c r="I436" s="90"/>
      <c r="J436" s="58"/>
      <c r="K436" s="36"/>
      <c r="L436" s="55"/>
      <c r="M436" s="97"/>
      <c r="N436" s="55"/>
      <c r="O436" s="93">
        <f t="shared" si="20"/>
        <v>0</v>
      </c>
      <c r="P436" s="81">
        <f t="shared" si="19"/>
        <v>0</v>
      </c>
    </row>
    <row r="437" spans="1:16" x14ac:dyDescent="0.2">
      <c r="A437" s="42">
        <f t="shared" si="18"/>
        <v>0</v>
      </c>
      <c r="B437" s="42"/>
      <c r="C437" s="42"/>
      <c r="D437" s="38"/>
      <c r="E437" s="96"/>
      <c r="F437" s="43" t="s">
        <v>92</v>
      </c>
      <c r="G437" s="90"/>
      <c r="H437" s="58"/>
      <c r="I437" s="90"/>
      <c r="J437" s="58"/>
      <c r="K437" s="36"/>
      <c r="L437" s="55"/>
      <c r="M437" s="97"/>
      <c r="N437" s="55"/>
      <c r="O437" s="93">
        <f t="shared" si="20"/>
        <v>0</v>
      </c>
      <c r="P437" s="81">
        <f t="shared" si="19"/>
        <v>0</v>
      </c>
    </row>
    <row r="438" spans="1:16" x14ac:dyDescent="0.2">
      <c r="A438" s="42">
        <f t="shared" si="18"/>
        <v>0</v>
      </c>
      <c r="B438" s="42"/>
      <c r="C438" s="42"/>
      <c r="D438" s="38"/>
      <c r="E438" s="96"/>
      <c r="F438" s="43" t="s">
        <v>93</v>
      </c>
      <c r="G438" s="90"/>
      <c r="H438" s="58"/>
      <c r="I438" s="90"/>
      <c r="J438" s="58"/>
      <c r="K438" s="36"/>
      <c r="L438" s="55"/>
      <c r="M438" s="97"/>
      <c r="N438" s="55"/>
      <c r="O438" s="93">
        <f t="shared" si="20"/>
        <v>0</v>
      </c>
      <c r="P438" s="81">
        <f t="shared" si="19"/>
        <v>0</v>
      </c>
    </row>
    <row r="439" spans="1:16" x14ac:dyDescent="0.2">
      <c r="A439" s="42">
        <f t="shared" si="18"/>
        <v>0</v>
      </c>
      <c r="B439" s="42"/>
      <c r="C439" s="42"/>
      <c r="D439" s="38"/>
      <c r="E439" s="96"/>
      <c r="F439" s="43" t="s">
        <v>94</v>
      </c>
      <c r="G439" s="90"/>
      <c r="H439" s="58"/>
      <c r="I439" s="90"/>
      <c r="J439" s="58"/>
      <c r="K439" s="36"/>
      <c r="L439" s="55"/>
      <c r="M439" s="97"/>
      <c r="N439" s="55"/>
      <c r="O439" s="93">
        <f t="shared" si="20"/>
        <v>0</v>
      </c>
      <c r="P439" s="81">
        <f t="shared" si="19"/>
        <v>0</v>
      </c>
    </row>
    <row r="440" spans="1:16" x14ac:dyDescent="0.2">
      <c r="A440" s="42">
        <f t="shared" si="18"/>
        <v>0</v>
      </c>
      <c r="B440" s="42"/>
      <c r="C440" s="42"/>
      <c r="D440" s="38"/>
      <c r="E440" s="96"/>
      <c r="F440" s="43" t="s">
        <v>7</v>
      </c>
      <c r="G440" s="90"/>
      <c r="H440" s="58"/>
      <c r="I440" s="90"/>
      <c r="J440" s="58"/>
      <c r="K440" s="36"/>
      <c r="L440" s="55"/>
      <c r="M440" s="97"/>
      <c r="N440" s="55"/>
      <c r="O440" s="93">
        <f t="shared" si="20"/>
        <v>0</v>
      </c>
      <c r="P440" s="81">
        <f t="shared" si="19"/>
        <v>0</v>
      </c>
    </row>
    <row r="441" spans="1:16" x14ac:dyDescent="0.2">
      <c r="A441" s="42">
        <f t="shared" si="18"/>
        <v>0</v>
      </c>
      <c r="B441" s="42"/>
      <c r="C441" s="42"/>
      <c r="D441" s="38"/>
      <c r="E441" s="96"/>
      <c r="F441" s="43" t="s">
        <v>92</v>
      </c>
      <c r="G441" s="90"/>
      <c r="H441" s="58"/>
      <c r="I441" s="90"/>
      <c r="J441" s="58"/>
      <c r="K441" s="36"/>
      <c r="L441" s="55"/>
      <c r="M441" s="97"/>
      <c r="N441" s="55"/>
      <c r="O441" s="93">
        <f t="shared" si="20"/>
        <v>0</v>
      </c>
      <c r="P441" s="81">
        <f t="shared" si="19"/>
        <v>0</v>
      </c>
    </row>
    <row r="442" spans="1:16" x14ac:dyDescent="0.2">
      <c r="A442" s="42">
        <f t="shared" si="18"/>
        <v>0</v>
      </c>
      <c r="B442" s="42"/>
      <c r="C442" s="42"/>
      <c r="D442" s="38"/>
      <c r="E442" s="96"/>
      <c r="F442" s="43" t="s">
        <v>93</v>
      </c>
      <c r="G442" s="90"/>
      <c r="H442" s="58"/>
      <c r="I442" s="90"/>
      <c r="J442" s="58"/>
      <c r="K442" s="36"/>
      <c r="L442" s="55"/>
      <c r="M442" s="97"/>
      <c r="N442" s="55"/>
      <c r="O442" s="93">
        <f t="shared" si="20"/>
        <v>0</v>
      </c>
      <c r="P442" s="81">
        <f t="shared" si="19"/>
        <v>0</v>
      </c>
    </row>
    <row r="443" spans="1:16" x14ac:dyDescent="0.2">
      <c r="A443" s="42">
        <f t="shared" si="18"/>
        <v>0</v>
      </c>
      <c r="B443" s="42"/>
      <c r="C443" s="42"/>
      <c r="D443" s="38"/>
      <c r="E443" s="96"/>
      <c r="F443" s="43" t="s">
        <v>94</v>
      </c>
      <c r="G443" s="90"/>
      <c r="H443" s="58"/>
      <c r="I443" s="90"/>
      <c r="J443" s="58"/>
      <c r="K443" s="36"/>
      <c r="L443" s="55"/>
      <c r="M443" s="97"/>
      <c r="N443" s="55"/>
      <c r="O443" s="93">
        <f t="shared" si="20"/>
        <v>0</v>
      </c>
      <c r="P443" s="81">
        <f t="shared" si="19"/>
        <v>0</v>
      </c>
    </row>
    <row r="444" spans="1:16" x14ac:dyDescent="0.2">
      <c r="A444" s="42">
        <f t="shared" si="18"/>
        <v>0</v>
      </c>
      <c r="B444" s="42"/>
      <c r="C444" s="42"/>
      <c r="D444" s="38"/>
      <c r="E444" s="96"/>
      <c r="F444" s="43" t="s">
        <v>7</v>
      </c>
      <c r="G444" s="90"/>
      <c r="H444" s="58"/>
      <c r="I444" s="90"/>
      <c r="J444" s="58"/>
      <c r="K444" s="36"/>
      <c r="L444" s="55"/>
      <c r="M444" s="97"/>
      <c r="N444" s="55"/>
      <c r="O444" s="93">
        <f t="shared" si="20"/>
        <v>0</v>
      </c>
      <c r="P444" s="81">
        <f t="shared" si="19"/>
        <v>0</v>
      </c>
    </row>
    <row r="445" spans="1:16" x14ac:dyDescent="0.2">
      <c r="A445" s="42">
        <f t="shared" si="18"/>
        <v>0</v>
      </c>
      <c r="B445" s="42"/>
      <c r="C445" s="42"/>
      <c r="D445" s="38"/>
      <c r="E445" s="96"/>
      <c r="F445" s="43" t="s">
        <v>92</v>
      </c>
      <c r="G445" s="90"/>
      <c r="H445" s="58"/>
      <c r="I445" s="90"/>
      <c r="J445" s="58"/>
      <c r="K445" s="36"/>
      <c r="L445" s="55"/>
      <c r="M445" s="97"/>
      <c r="N445" s="55"/>
      <c r="O445" s="93">
        <f t="shared" si="20"/>
        <v>0</v>
      </c>
      <c r="P445" s="81">
        <f t="shared" si="19"/>
        <v>0</v>
      </c>
    </row>
    <row r="446" spans="1:16" x14ac:dyDescent="0.2">
      <c r="A446" s="42">
        <f t="shared" si="18"/>
        <v>0</v>
      </c>
      <c r="B446" s="42"/>
      <c r="C446" s="42"/>
      <c r="D446" s="38"/>
      <c r="E446" s="96"/>
      <c r="F446" s="43" t="s">
        <v>93</v>
      </c>
      <c r="G446" s="90"/>
      <c r="H446" s="58"/>
      <c r="I446" s="90"/>
      <c r="J446" s="58"/>
      <c r="K446" s="36"/>
      <c r="L446" s="55"/>
      <c r="M446" s="97"/>
      <c r="N446" s="55"/>
      <c r="O446" s="93">
        <f t="shared" si="20"/>
        <v>0</v>
      </c>
      <c r="P446" s="81">
        <f t="shared" si="19"/>
        <v>0</v>
      </c>
    </row>
    <row r="447" spans="1:16" x14ac:dyDescent="0.2">
      <c r="A447" s="42">
        <f t="shared" si="18"/>
        <v>0</v>
      </c>
      <c r="B447" s="42"/>
      <c r="C447" s="42"/>
      <c r="D447" s="38"/>
      <c r="E447" s="96"/>
      <c r="F447" s="43" t="s">
        <v>94</v>
      </c>
      <c r="G447" s="90"/>
      <c r="H447" s="58"/>
      <c r="I447" s="90"/>
      <c r="J447" s="58"/>
      <c r="K447" s="36"/>
      <c r="L447" s="55"/>
      <c r="M447" s="97"/>
      <c r="N447" s="55"/>
      <c r="O447" s="93">
        <f t="shared" si="20"/>
        <v>0</v>
      </c>
      <c r="P447" s="81">
        <f t="shared" si="19"/>
        <v>0</v>
      </c>
    </row>
    <row r="448" spans="1:16" x14ac:dyDescent="0.2">
      <c r="A448" s="42">
        <f t="shared" si="18"/>
        <v>0</v>
      </c>
      <c r="B448" s="42"/>
      <c r="C448" s="42"/>
      <c r="D448" s="38"/>
      <c r="E448" s="96"/>
      <c r="F448" s="43" t="s">
        <v>7</v>
      </c>
      <c r="G448" s="90"/>
      <c r="H448" s="58"/>
      <c r="I448" s="90"/>
      <c r="J448" s="58"/>
      <c r="K448" s="36"/>
      <c r="L448" s="55"/>
      <c r="M448" s="97"/>
      <c r="N448" s="55"/>
      <c r="O448" s="93">
        <f t="shared" si="20"/>
        <v>0</v>
      </c>
      <c r="P448" s="81">
        <f t="shared" si="19"/>
        <v>0</v>
      </c>
    </row>
    <row r="449" spans="1:16" x14ac:dyDescent="0.2">
      <c r="A449" s="42">
        <f t="shared" si="18"/>
        <v>0</v>
      </c>
      <c r="B449" s="42"/>
      <c r="C449" s="42"/>
      <c r="D449" s="38"/>
      <c r="E449" s="96"/>
      <c r="F449" s="43" t="s">
        <v>92</v>
      </c>
      <c r="G449" s="90"/>
      <c r="H449" s="58"/>
      <c r="I449" s="90"/>
      <c r="J449" s="58"/>
      <c r="K449" s="36"/>
      <c r="L449" s="55"/>
      <c r="M449" s="97"/>
      <c r="N449" s="55"/>
      <c r="O449" s="93">
        <f t="shared" si="20"/>
        <v>0</v>
      </c>
      <c r="P449" s="81">
        <f t="shared" si="19"/>
        <v>0</v>
      </c>
    </row>
    <row r="450" spans="1:16" x14ac:dyDescent="0.2">
      <c r="A450" s="42">
        <f t="shared" si="18"/>
        <v>0</v>
      </c>
      <c r="B450" s="42"/>
      <c r="C450" s="42"/>
      <c r="D450" s="38"/>
      <c r="E450" s="96"/>
      <c r="F450" s="43" t="s">
        <v>93</v>
      </c>
      <c r="G450" s="90"/>
      <c r="H450" s="58"/>
      <c r="I450" s="90"/>
      <c r="J450" s="58"/>
      <c r="K450" s="36"/>
      <c r="L450" s="55"/>
      <c r="M450" s="97"/>
      <c r="N450" s="55"/>
      <c r="O450" s="93">
        <f t="shared" si="20"/>
        <v>0</v>
      </c>
      <c r="P450" s="81">
        <f t="shared" si="19"/>
        <v>0</v>
      </c>
    </row>
    <row r="451" spans="1:16" x14ac:dyDescent="0.2">
      <c r="A451" s="42">
        <f t="shared" si="18"/>
        <v>0</v>
      </c>
      <c r="B451" s="42"/>
      <c r="C451" s="42"/>
      <c r="D451" s="38"/>
      <c r="E451" s="96"/>
      <c r="F451" s="43" t="s">
        <v>94</v>
      </c>
      <c r="G451" s="90"/>
      <c r="H451" s="58"/>
      <c r="I451" s="90"/>
      <c r="J451" s="58"/>
      <c r="K451" s="36"/>
      <c r="L451" s="55"/>
      <c r="M451" s="97"/>
      <c r="N451" s="55"/>
      <c r="O451" s="93">
        <f t="shared" si="20"/>
        <v>0</v>
      </c>
      <c r="P451" s="81">
        <f t="shared" si="19"/>
        <v>0</v>
      </c>
    </row>
    <row r="452" spans="1:16" x14ac:dyDescent="0.2">
      <c r="A452" s="42">
        <f t="shared" si="18"/>
        <v>0</v>
      </c>
      <c r="B452" s="42"/>
      <c r="C452" s="42"/>
      <c r="D452" s="38"/>
      <c r="E452" s="96"/>
      <c r="F452" s="43" t="s">
        <v>7</v>
      </c>
      <c r="G452" s="90"/>
      <c r="H452" s="58"/>
      <c r="I452" s="90"/>
      <c r="J452" s="58"/>
      <c r="K452" s="36"/>
      <c r="L452" s="55"/>
      <c r="M452" s="97"/>
      <c r="N452" s="55"/>
      <c r="O452" s="93">
        <f t="shared" si="20"/>
        <v>0</v>
      </c>
      <c r="P452" s="81">
        <f t="shared" si="19"/>
        <v>0</v>
      </c>
    </row>
    <row r="453" spans="1:16" x14ac:dyDescent="0.2">
      <c r="A453" s="42">
        <f t="shared" ref="A453:A516" si="21">+$A$3</f>
        <v>0</v>
      </c>
      <c r="B453" s="42"/>
      <c r="C453" s="42"/>
      <c r="D453" s="38"/>
      <c r="E453" s="96"/>
      <c r="F453" s="43" t="s">
        <v>92</v>
      </c>
      <c r="G453" s="90"/>
      <c r="H453" s="58"/>
      <c r="I453" s="90"/>
      <c r="J453" s="58"/>
      <c r="K453" s="36"/>
      <c r="L453" s="55"/>
      <c r="M453" s="97"/>
      <c r="N453" s="55"/>
      <c r="O453" s="93">
        <f t="shared" si="20"/>
        <v>0</v>
      </c>
      <c r="P453" s="81">
        <f t="shared" si="19"/>
        <v>0</v>
      </c>
    </row>
    <row r="454" spans="1:16" x14ac:dyDescent="0.2">
      <c r="A454" s="42">
        <f t="shared" si="21"/>
        <v>0</v>
      </c>
      <c r="B454" s="42"/>
      <c r="C454" s="42"/>
      <c r="D454" s="38"/>
      <c r="E454" s="96"/>
      <c r="F454" s="43" t="s">
        <v>93</v>
      </c>
      <c r="G454" s="90"/>
      <c r="H454" s="58"/>
      <c r="I454" s="90"/>
      <c r="J454" s="58"/>
      <c r="K454" s="36"/>
      <c r="L454" s="55"/>
      <c r="M454" s="97"/>
      <c r="N454" s="55"/>
      <c r="O454" s="93">
        <f t="shared" si="20"/>
        <v>0</v>
      </c>
      <c r="P454" s="81">
        <f t="shared" ref="P454:P517" si="22">+(G454*H454)+(K454*L454)+N454+(I454*J454)</f>
        <v>0</v>
      </c>
    </row>
    <row r="455" spans="1:16" x14ac:dyDescent="0.2">
      <c r="A455" s="42">
        <f t="shared" si="21"/>
        <v>0</v>
      </c>
      <c r="B455" s="42"/>
      <c r="C455" s="42"/>
      <c r="D455" s="38"/>
      <c r="E455" s="96"/>
      <c r="F455" s="43" t="s">
        <v>94</v>
      </c>
      <c r="G455" s="90"/>
      <c r="H455" s="58"/>
      <c r="I455" s="90"/>
      <c r="J455" s="58"/>
      <c r="K455" s="36"/>
      <c r="L455" s="55"/>
      <c r="M455" s="97"/>
      <c r="N455" s="55"/>
      <c r="O455" s="93">
        <f t="shared" si="20"/>
        <v>0</v>
      </c>
      <c r="P455" s="81">
        <f t="shared" si="22"/>
        <v>0</v>
      </c>
    </row>
    <row r="456" spans="1:16" x14ac:dyDescent="0.2">
      <c r="A456" s="42">
        <f t="shared" si="21"/>
        <v>0</v>
      </c>
      <c r="B456" s="42"/>
      <c r="C456" s="42"/>
      <c r="D456" s="38"/>
      <c r="E456" s="96"/>
      <c r="F456" s="43" t="s">
        <v>7</v>
      </c>
      <c r="G456" s="90"/>
      <c r="H456" s="58"/>
      <c r="I456" s="90"/>
      <c r="J456" s="58"/>
      <c r="K456" s="36"/>
      <c r="L456" s="55"/>
      <c r="M456" s="97"/>
      <c r="N456" s="55"/>
      <c r="O456" s="93">
        <f t="shared" ref="O456:O519" si="23">G456+(I456/1000)+(M456)+((K456*18)/1000)</f>
        <v>0</v>
      </c>
      <c r="P456" s="81">
        <f t="shared" si="22"/>
        <v>0</v>
      </c>
    </row>
    <row r="457" spans="1:16" x14ac:dyDescent="0.2">
      <c r="A457" s="42">
        <f t="shared" si="21"/>
        <v>0</v>
      </c>
      <c r="B457" s="42"/>
      <c r="C457" s="42"/>
      <c r="D457" s="38"/>
      <c r="E457" s="96"/>
      <c r="F457" s="43" t="s">
        <v>92</v>
      </c>
      <c r="G457" s="90"/>
      <c r="H457" s="58"/>
      <c r="I457" s="90"/>
      <c r="J457" s="58"/>
      <c r="K457" s="36"/>
      <c r="L457" s="55"/>
      <c r="M457" s="97"/>
      <c r="N457" s="55"/>
      <c r="O457" s="93">
        <f t="shared" si="23"/>
        <v>0</v>
      </c>
      <c r="P457" s="81">
        <f t="shared" si="22"/>
        <v>0</v>
      </c>
    </row>
    <row r="458" spans="1:16" x14ac:dyDescent="0.2">
      <c r="A458" s="42">
        <f t="shared" si="21"/>
        <v>0</v>
      </c>
      <c r="B458" s="42"/>
      <c r="C458" s="42"/>
      <c r="D458" s="38"/>
      <c r="E458" s="96"/>
      <c r="F458" s="43" t="s">
        <v>93</v>
      </c>
      <c r="G458" s="90"/>
      <c r="H458" s="58"/>
      <c r="I458" s="90"/>
      <c r="J458" s="58"/>
      <c r="K458" s="36"/>
      <c r="L458" s="55"/>
      <c r="M458" s="97"/>
      <c r="N458" s="55"/>
      <c r="O458" s="93">
        <f t="shared" si="23"/>
        <v>0</v>
      </c>
      <c r="P458" s="81">
        <f t="shared" si="22"/>
        <v>0</v>
      </c>
    </row>
    <row r="459" spans="1:16" x14ac:dyDescent="0.2">
      <c r="A459" s="42">
        <f t="shared" si="21"/>
        <v>0</v>
      </c>
      <c r="B459" s="42"/>
      <c r="C459" s="42"/>
      <c r="D459" s="38"/>
      <c r="E459" s="96"/>
      <c r="F459" s="43" t="s">
        <v>94</v>
      </c>
      <c r="G459" s="90"/>
      <c r="H459" s="58"/>
      <c r="I459" s="90"/>
      <c r="J459" s="58"/>
      <c r="K459" s="36"/>
      <c r="L459" s="55"/>
      <c r="M459" s="97"/>
      <c r="N459" s="55"/>
      <c r="O459" s="93">
        <f t="shared" si="23"/>
        <v>0</v>
      </c>
      <c r="P459" s="81">
        <f t="shared" si="22"/>
        <v>0</v>
      </c>
    </row>
    <row r="460" spans="1:16" x14ac:dyDescent="0.2">
      <c r="A460" s="42">
        <f t="shared" si="21"/>
        <v>0</v>
      </c>
      <c r="B460" s="42"/>
      <c r="C460" s="42"/>
      <c r="D460" s="38"/>
      <c r="E460" s="96"/>
      <c r="F460" s="43" t="s">
        <v>7</v>
      </c>
      <c r="G460" s="90"/>
      <c r="H460" s="58"/>
      <c r="I460" s="90"/>
      <c r="J460" s="58"/>
      <c r="K460" s="36"/>
      <c r="L460" s="55"/>
      <c r="M460" s="97"/>
      <c r="N460" s="55"/>
      <c r="O460" s="93">
        <f t="shared" si="23"/>
        <v>0</v>
      </c>
      <c r="P460" s="81">
        <f t="shared" si="22"/>
        <v>0</v>
      </c>
    </row>
    <row r="461" spans="1:16" x14ac:dyDescent="0.2">
      <c r="A461" s="42">
        <f t="shared" si="21"/>
        <v>0</v>
      </c>
      <c r="B461" s="42"/>
      <c r="C461" s="42"/>
      <c r="D461" s="38"/>
      <c r="E461" s="96"/>
      <c r="F461" s="43" t="s">
        <v>92</v>
      </c>
      <c r="G461" s="90"/>
      <c r="H461" s="58"/>
      <c r="I461" s="90"/>
      <c r="J461" s="58"/>
      <c r="K461" s="36"/>
      <c r="L461" s="55"/>
      <c r="M461" s="97"/>
      <c r="N461" s="55"/>
      <c r="O461" s="93">
        <f t="shared" si="23"/>
        <v>0</v>
      </c>
      <c r="P461" s="81">
        <f t="shared" si="22"/>
        <v>0</v>
      </c>
    </row>
    <row r="462" spans="1:16" x14ac:dyDescent="0.2">
      <c r="A462" s="42">
        <f t="shared" si="21"/>
        <v>0</v>
      </c>
      <c r="B462" s="42"/>
      <c r="C462" s="42"/>
      <c r="D462" s="38"/>
      <c r="E462" s="96"/>
      <c r="F462" s="43" t="s">
        <v>93</v>
      </c>
      <c r="G462" s="90"/>
      <c r="H462" s="58"/>
      <c r="I462" s="90"/>
      <c r="J462" s="58"/>
      <c r="K462" s="36"/>
      <c r="L462" s="55"/>
      <c r="M462" s="97"/>
      <c r="N462" s="55"/>
      <c r="O462" s="93">
        <f t="shared" si="23"/>
        <v>0</v>
      </c>
      <c r="P462" s="81">
        <f t="shared" si="22"/>
        <v>0</v>
      </c>
    </row>
    <row r="463" spans="1:16" x14ac:dyDescent="0.2">
      <c r="A463" s="42">
        <f t="shared" si="21"/>
        <v>0</v>
      </c>
      <c r="B463" s="42"/>
      <c r="C463" s="42"/>
      <c r="D463" s="38"/>
      <c r="E463" s="96"/>
      <c r="F463" s="43" t="s">
        <v>94</v>
      </c>
      <c r="G463" s="90"/>
      <c r="H463" s="58"/>
      <c r="I463" s="90"/>
      <c r="J463" s="58"/>
      <c r="K463" s="36"/>
      <c r="L463" s="55"/>
      <c r="M463" s="97"/>
      <c r="N463" s="55"/>
      <c r="O463" s="93">
        <f t="shared" si="23"/>
        <v>0</v>
      </c>
      <c r="P463" s="81">
        <f t="shared" si="22"/>
        <v>0</v>
      </c>
    </row>
    <row r="464" spans="1:16" x14ac:dyDescent="0.2">
      <c r="A464" s="42">
        <f t="shared" si="21"/>
        <v>0</v>
      </c>
      <c r="B464" s="42"/>
      <c r="C464" s="42"/>
      <c r="D464" s="38"/>
      <c r="E464" s="96"/>
      <c r="F464" s="43" t="s">
        <v>7</v>
      </c>
      <c r="G464" s="90"/>
      <c r="H464" s="58"/>
      <c r="I464" s="90"/>
      <c r="J464" s="58"/>
      <c r="K464" s="36"/>
      <c r="L464" s="55"/>
      <c r="M464" s="97"/>
      <c r="N464" s="55"/>
      <c r="O464" s="93">
        <f t="shared" si="23"/>
        <v>0</v>
      </c>
      <c r="P464" s="81">
        <f t="shared" si="22"/>
        <v>0</v>
      </c>
    </row>
    <row r="465" spans="1:16" x14ac:dyDescent="0.2">
      <c r="A465" s="42">
        <f t="shared" si="21"/>
        <v>0</v>
      </c>
      <c r="B465" s="42"/>
      <c r="C465" s="42"/>
      <c r="D465" s="38"/>
      <c r="E465" s="96"/>
      <c r="F465" s="43" t="s">
        <v>92</v>
      </c>
      <c r="G465" s="90"/>
      <c r="H465" s="58"/>
      <c r="I465" s="90"/>
      <c r="J465" s="58"/>
      <c r="K465" s="36"/>
      <c r="L465" s="55"/>
      <c r="M465" s="97"/>
      <c r="N465" s="55"/>
      <c r="O465" s="93">
        <f t="shared" si="23"/>
        <v>0</v>
      </c>
      <c r="P465" s="81">
        <f t="shared" si="22"/>
        <v>0</v>
      </c>
    </row>
    <row r="466" spans="1:16" x14ac:dyDescent="0.2">
      <c r="A466" s="42">
        <f t="shared" si="21"/>
        <v>0</v>
      </c>
      <c r="B466" s="42"/>
      <c r="C466" s="42"/>
      <c r="D466" s="38"/>
      <c r="E466" s="96"/>
      <c r="F466" s="43" t="s">
        <v>93</v>
      </c>
      <c r="G466" s="90"/>
      <c r="H466" s="58"/>
      <c r="I466" s="90"/>
      <c r="J466" s="58"/>
      <c r="K466" s="36"/>
      <c r="L466" s="55"/>
      <c r="M466" s="97"/>
      <c r="N466" s="55"/>
      <c r="O466" s="93">
        <f t="shared" si="23"/>
        <v>0</v>
      </c>
      <c r="P466" s="81">
        <f t="shared" si="22"/>
        <v>0</v>
      </c>
    </row>
    <row r="467" spans="1:16" x14ac:dyDescent="0.2">
      <c r="A467" s="42">
        <f t="shared" si="21"/>
        <v>0</v>
      </c>
      <c r="B467" s="42"/>
      <c r="C467" s="42"/>
      <c r="D467" s="38"/>
      <c r="E467" s="96"/>
      <c r="F467" s="43" t="s">
        <v>94</v>
      </c>
      <c r="G467" s="90"/>
      <c r="H467" s="58"/>
      <c r="I467" s="90"/>
      <c r="J467" s="58"/>
      <c r="K467" s="36"/>
      <c r="L467" s="55"/>
      <c r="M467" s="97"/>
      <c r="N467" s="55"/>
      <c r="O467" s="93">
        <f t="shared" si="23"/>
        <v>0</v>
      </c>
      <c r="P467" s="81">
        <f t="shared" si="22"/>
        <v>0</v>
      </c>
    </row>
    <row r="468" spans="1:16" x14ac:dyDescent="0.2">
      <c r="A468" s="42">
        <f t="shared" si="21"/>
        <v>0</v>
      </c>
      <c r="B468" s="42"/>
      <c r="C468" s="42"/>
      <c r="D468" s="38"/>
      <c r="E468" s="96"/>
      <c r="F468" s="43" t="s">
        <v>7</v>
      </c>
      <c r="G468" s="90"/>
      <c r="H468" s="58"/>
      <c r="I468" s="90"/>
      <c r="J468" s="58"/>
      <c r="K468" s="36"/>
      <c r="L468" s="55"/>
      <c r="M468" s="97"/>
      <c r="N468" s="55"/>
      <c r="O468" s="93">
        <f t="shared" si="23"/>
        <v>0</v>
      </c>
      <c r="P468" s="81">
        <f t="shared" si="22"/>
        <v>0</v>
      </c>
    </row>
    <row r="469" spans="1:16" x14ac:dyDescent="0.2">
      <c r="A469" s="42">
        <f t="shared" si="21"/>
        <v>0</v>
      </c>
      <c r="B469" s="42"/>
      <c r="C469" s="42"/>
      <c r="D469" s="38"/>
      <c r="E469" s="96"/>
      <c r="F469" s="43" t="s">
        <v>92</v>
      </c>
      <c r="G469" s="90"/>
      <c r="H469" s="58"/>
      <c r="I469" s="90"/>
      <c r="J469" s="58"/>
      <c r="K469" s="36"/>
      <c r="L469" s="55"/>
      <c r="M469" s="97"/>
      <c r="N469" s="55"/>
      <c r="O469" s="93">
        <f t="shared" si="23"/>
        <v>0</v>
      </c>
      <c r="P469" s="81">
        <f t="shared" si="22"/>
        <v>0</v>
      </c>
    </row>
    <row r="470" spans="1:16" x14ac:dyDescent="0.2">
      <c r="A470" s="42">
        <f t="shared" si="21"/>
        <v>0</v>
      </c>
      <c r="B470" s="42"/>
      <c r="C470" s="42"/>
      <c r="D470" s="38"/>
      <c r="E470" s="96"/>
      <c r="F470" s="43" t="s">
        <v>93</v>
      </c>
      <c r="G470" s="90"/>
      <c r="H470" s="58"/>
      <c r="I470" s="90"/>
      <c r="J470" s="58"/>
      <c r="K470" s="36"/>
      <c r="L470" s="55"/>
      <c r="M470" s="97"/>
      <c r="N470" s="55"/>
      <c r="O470" s="93">
        <f t="shared" si="23"/>
        <v>0</v>
      </c>
      <c r="P470" s="81">
        <f t="shared" si="22"/>
        <v>0</v>
      </c>
    </row>
    <row r="471" spans="1:16" x14ac:dyDescent="0.2">
      <c r="A471" s="42">
        <f t="shared" si="21"/>
        <v>0</v>
      </c>
      <c r="B471" s="42"/>
      <c r="C471" s="42"/>
      <c r="D471" s="38"/>
      <c r="E471" s="96"/>
      <c r="F471" s="43" t="s">
        <v>94</v>
      </c>
      <c r="G471" s="90"/>
      <c r="H471" s="58"/>
      <c r="I471" s="90"/>
      <c r="J471" s="58"/>
      <c r="K471" s="36"/>
      <c r="L471" s="55"/>
      <c r="M471" s="97"/>
      <c r="N471" s="55"/>
      <c r="O471" s="93">
        <f t="shared" si="23"/>
        <v>0</v>
      </c>
      <c r="P471" s="81">
        <f t="shared" si="22"/>
        <v>0</v>
      </c>
    </row>
    <row r="472" spans="1:16" x14ac:dyDescent="0.2">
      <c r="A472" s="42">
        <f t="shared" si="21"/>
        <v>0</v>
      </c>
      <c r="B472" s="42"/>
      <c r="C472" s="42"/>
      <c r="D472" s="38"/>
      <c r="E472" s="96"/>
      <c r="F472" s="43" t="s">
        <v>7</v>
      </c>
      <c r="G472" s="90"/>
      <c r="H472" s="58"/>
      <c r="I472" s="90"/>
      <c r="J472" s="58"/>
      <c r="K472" s="36"/>
      <c r="L472" s="55"/>
      <c r="M472" s="97"/>
      <c r="N472" s="55"/>
      <c r="O472" s="93">
        <f t="shared" si="23"/>
        <v>0</v>
      </c>
      <c r="P472" s="81">
        <f t="shared" si="22"/>
        <v>0</v>
      </c>
    </row>
    <row r="473" spans="1:16" x14ac:dyDescent="0.2">
      <c r="A473" s="42">
        <f t="shared" si="21"/>
        <v>0</v>
      </c>
      <c r="B473" s="42"/>
      <c r="C473" s="42"/>
      <c r="D473" s="38"/>
      <c r="E473" s="96"/>
      <c r="F473" s="43" t="s">
        <v>92</v>
      </c>
      <c r="G473" s="90"/>
      <c r="H473" s="58"/>
      <c r="I473" s="90"/>
      <c r="J473" s="58"/>
      <c r="K473" s="36"/>
      <c r="L473" s="55"/>
      <c r="M473" s="97"/>
      <c r="N473" s="55"/>
      <c r="O473" s="93">
        <f t="shared" si="23"/>
        <v>0</v>
      </c>
      <c r="P473" s="81">
        <f t="shared" si="22"/>
        <v>0</v>
      </c>
    </row>
    <row r="474" spans="1:16" x14ac:dyDescent="0.2">
      <c r="A474" s="42">
        <f t="shared" si="21"/>
        <v>0</v>
      </c>
      <c r="B474" s="42"/>
      <c r="C474" s="42"/>
      <c r="D474" s="38"/>
      <c r="E474" s="96"/>
      <c r="F474" s="43" t="s">
        <v>93</v>
      </c>
      <c r="G474" s="90"/>
      <c r="H474" s="58"/>
      <c r="I474" s="90"/>
      <c r="J474" s="58"/>
      <c r="K474" s="36"/>
      <c r="L474" s="55"/>
      <c r="M474" s="97"/>
      <c r="N474" s="55"/>
      <c r="O474" s="93">
        <f t="shared" si="23"/>
        <v>0</v>
      </c>
      <c r="P474" s="81">
        <f t="shared" si="22"/>
        <v>0</v>
      </c>
    </row>
    <row r="475" spans="1:16" x14ac:dyDescent="0.2">
      <c r="A475" s="42">
        <f t="shared" si="21"/>
        <v>0</v>
      </c>
      <c r="B475" s="42"/>
      <c r="C475" s="42"/>
      <c r="D475" s="38"/>
      <c r="E475" s="96"/>
      <c r="F475" s="43" t="s">
        <v>94</v>
      </c>
      <c r="G475" s="90"/>
      <c r="H475" s="58"/>
      <c r="I475" s="90"/>
      <c r="J475" s="58"/>
      <c r="K475" s="36"/>
      <c r="L475" s="55"/>
      <c r="M475" s="97"/>
      <c r="N475" s="55"/>
      <c r="O475" s="93">
        <f t="shared" si="23"/>
        <v>0</v>
      </c>
      <c r="P475" s="81">
        <f t="shared" si="22"/>
        <v>0</v>
      </c>
    </row>
    <row r="476" spans="1:16" x14ac:dyDescent="0.2">
      <c r="A476" s="42">
        <f t="shared" si="21"/>
        <v>0</v>
      </c>
      <c r="B476" s="42"/>
      <c r="C476" s="42"/>
      <c r="D476" s="38"/>
      <c r="E476" s="96"/>
      <c r="F476" s="43" t="s">
        <v>7</v>
      </c>
      <c r="G476" s="90"/>
      <c r="H476" s="58"/>
      <c r="I476" s="90"/>
      <c r="J476" s="58"/>
      <c r="K476" s="36"/>
      <c r="L476" s="55"/>
      <c r="M476" s="97"/>
      <c r="N476" s="55"/>
      <c r="O476" s="93">
        <f t="shared" si="23"/>
        <v>0</v>
      </c>
      <c r="P476" s="81">
        <f t="shared" si="22"/>
        <v>0</v>
      </c>
    </row>
    <row r="477" spans="1:16" x14ac:dyDescent="0.2">
      <c r="A477" s="42">
        <f t="shared" si="21"/>
        <v>0</v>
      </c>
      <c r="B477" s="42"/>
      <c r="C477" s="42"/>
      <c r="D477" s="38"/>
      <c r="E477" s="96"/>
      <c r="F477" s="43" t="s">
        <v>92</v>
      </c>
      <c r="G477" s="90"/>
      <c r="H477" s="58"/>
      <c r="I477" s="90"/>
      <c r="J477" s="58"/>
      <c r="K477" s="36"/>
      <c r="L477" s="55"/>
      <c r="M477" s="97"/>
      <c r="N477" s="55"/>
      <c r="O477" s="93">
        <f t="shared" si="23"/>
        <v>0</v>
      </c>
      <c r="P477" s="81">
        <f t="shared" si="22"/>
        <v>0</v>
      </c>
    </row>
    <row r="478" spans="1:16" x14ac:dyDescent="0.2">
      <c r="A478" s="42">
        <f t="shared" si="21"/>
        <v>0</v>
      </c>
      <c r="B478" s="42"/>
      <c r="C478" s="42"/>
      <c r="D478" s="38"/>
      <c r="E478" s="96"/>
      <c r="F478" s="43" t="s">
        <v>93</v>
      </c>
      <c r="G478" s="90"/>
      <c r="H478" s="58"/>
      <c r="I478" s="90"/>
      <c r="J478" s="58"/>
      <c r="K478" s="36"/>
      <c r="L478" s="55"/>
      <c r="M478" s="97"/>
      <c r="N478" s="55"/>
      <c r="O478" s="93">
        <f t="shared" si="23"/>
        <v>0</v>
      </c>
      <c r="P478" s="81">
        <f t="shared" si="22"/>
        <v>0</v>
      </c>
    </row>
    <row r="479" spans="1:16" x14ac:dyDescent="0.2">
      <c r="A479" s="42">
        <f t="shared" si="21"/>
        <v>0</v>
      </c>
      <c r="B479" s="42"/>
      <c r="C479" s="42"/>
      <c r="D479" s="38"/>
      <c r="E479" s="96"/>
      <c r="F479" s="43" t="s">
        <v>94</v>
      </c>
      <c r="G479" s="90"/>
      <c r="H479" s="58"/>
      <c r="I479" s="90"/>
      <c r="J479" s="58"/>
      <c r="K479" s="36"/>
      <c r="L479" s="55"/>
      <c r="M479" s="97"/>
      <c r="N479" s="55"/>
      <c r="O479" s="93">
        <f t="shared" si="23"/>
        <v>0</v>
      </c>
      <c r="P479" s="81">
        <f t="shared" si="22"/>
        <v>0</v>
      </c>
    </row>
    <row r="480" spans="1:16" x14ac:dyDescent="0.2">
      <c r="A480" s="42">
        <f t="shared" si="21"/>
        <v>0</v>
      </c>
      <c r="B480" s="42"/>
      <c r="C480" s="42"/>
      <c r="D480" s="38"/>
      <c r="E480" s="96"/>
      <c r="F480" s="43" t="s">
        <v>7</v>
      </c>
      <c r="G480" s="90"/>
      <c r="H480" s="58"/>
      <c r="I480" s="90"/>
      <c r="J480" s="58"/>
      <c r="K480" s="36"/>
      <c r="L480" s="55"/>
      <c r="M480" s="97"/>
      <c r="N480" s="55"/>
      <c r="O480" s="93">
        <f t="shared" si="23"/>
        <v>0</v>
      </c>
      <c r="P480" s="81">
        <f t="shared" si="22"/>
        <v>0</v>
      </c>
    </row>
    <row r="481" spans="1:16" x14ac:dyDescent="0.2">
      <c r="A481" s="42">
        <f t="shared" si="21"/>
        <v>0</v>
      </c>
      <c r="B481" s="42"/>
      <c r="C481" s="42"/>
      <c r="D481" s="38"/>
      <c r="E481" s="96"/>
      <c r="F481" s="43" t="s">
        <v>92</v>
      </c>
      <c r="G481" s="90"/>
      <c r="H481" s="58"/>
      <c r="I481" s="90"/>
      <c r="J481" s="58"/>
      <c r="K481" s="36"/>
      <c r="L481" s="55"/>
      <c r="M481" s="97"/>
      <c r="N481" s="55"/>
      <c r="O481" s="93">
        <f t="shared" si="23"/>
        <v>0</v>
      </c>
      <c r="P481" s="81">
        <f t="shared" si="22"/>
        <v>0</v>
      </c>
    </row>
    <row r="482" spans="1:16" x14ac:dyDescent="0.2">
      <c r="A482" s="42">
        <f t="shared" si="21"/>
        <v>0</v>
      </c>
      <c r="B482" s="42"/>
      <c r="C482" s="42"/>
      <c r="D482" s="38"/>
      <c r="E482" s="96"/>
      <c r="F482" s="43" t="s">
        <v>93</v>
      </c>
      <c r="G482" s="90"/>
      <c r="H482" s="58"/>
      <c r="I482" s="90"/>
      <c r="J482" s="58"/>
      <c r="K482" s="36"/>
      <c r="L482" s="55"/>
      <c r="M482" s="97"/>
      <c r="N482" s="55"/>
      <c r="O482" s="93">
        <f t="shared" si="23"/>
        <v>0</v>
      </c>
      <c r="P482" s="81">
        <f t="shared" si="22"/>
        <v>0</v>
      </c>
    </row>
    <row r="483" spans="1:16" x14ac:dyDescent="0.2">
      <c r="A483" s="42">
        <f t="shared" si="21"/>
        <v>0</v>
      </c>
      <c r="B483" s="42"/>
      <c r="C483" s="42"/>
      <c r="D483" s="38"/>
      <c r="E483" s="96"/>
      <c r="F483" s="43" t="s">
        <v>94</v>
      </c>
      <c r="G483" s="90"/>
      <c r="H483" s="58"/>
      <c r="I483" s="90"/>
      <c r="J483" s="58"/>
      <c r="K483" s="36"/>
      <c r="L483" s="55"/>
      <c r="M483" s="97"/>
      <c r="N483" s="55"/>
      <c r="O483" s="93">
        <f t="shared" si="23"/>
        <v>0</v>
      </c>
      <c r="P483" s="81">
        <f t="shared" si="22"/>
        <v>0</v>
      </c>
    </row>
    <row r="484" spans="1:16" x14ac:dyDescent="0.2">
      <c r="A484" s="42">
        <f t="shared" si="21"/>
        <v>0</v>
      </c>
      <c r="B484" s="42"/>
      <c r="C484" s="42"/>
      <c r="D484" s="38"/>
      <c r="E484" s="96"/>
      <c r="F484" s="43" t="s">
        <v>7</v>
      </c>
      <c r="G484" s="90"/>
      <c r="H484" s="58"/>
      <c r="I484" s="90"/>
      <c r="J484" s="58"/>
      <c r="K484" s="36"/>
      <c r="L484" s="55"/>
      <c r="M484" s="97"/>
      <c r="N484" s="55"/>
      <c r="O484" s="93">
        <f t="shared" si="23"/>
        <v>0</v>
      </c>
      <c r="P484" s="81">
        <f t="shared" si="22"/>
        <v>0</v>
      </c>
    </row>
    <row r="485" spans="1:16" x14ac:dyDescent="0.2">
      <c r="A485" s="42">
        <f t="shared" si="21"/>
        <v>0</v>
      </c>
      <c r="B485" s="42"/>
      <c r="C485" s="42"/>
      <c r="D485" s="38"/>
      <c r="E485" s="96"/>
      <c r="F485" s="43" t="s">
        <v>92</v>
      </c>
      <c r="G485" s="90"/>
      <c r="H485" s="58"/>
      <c r="I485" s="90"/>
      <c r="J485" s="58"/>
      <c r="K485" s="36"/>
      <c r="L485" s="55"/>
      <c r="M485" s="97"/>
      <c r="N485" s="55"/>
      <c r="O485" s="93">
        <f t="shared" si="23"/>
        <v>0</v>
      </c>
      <c r="P485" s="81">
        <f t="shared" si="22"/>
        <v>0</v>
      </c>
    </row>
    <row r="486" spans="1:16" x14ac:dyDescent="0.2">
      <c r="A486" s="42">
        <f t="shared" si="21"/>
        <v>0</v>
      </c>
      <c r="B486" s="42"/>
      <c r="C486" s="42"/>
      <c r="D486" s="38"/>
      <c r="E486" s="96"/>
      <c r="F486" s="43" t="s">
        <v>93</v>
      </c>
      <c r="G486" s="90"/>
      <c r="H486" s="58"/>
      <c r="I486" s="90"/>
      <c r="J486" s="58"/>
      <c r="K486" s="36"/>
      <c r="L486" s="55"/>
      <c r="M486" s="97"/>
      <c r="N486" s="55"/>
      <c r="O486" s="93">
        <f t="shared" si="23"/>
        <v>0</v>
      </c>
      <c r="P486" s="81">
        <f t="shared" si="22"/>
        <v>0</v>
      </c>
    </row>
    <row r="487" spans="1:16" x14ac:dyDescent="0.2">
      <c r="A487" s="42">
        <f t="shared" si="21"/>
        <v>0</v>
      </c>
      <c r="B487" s="42"/>
      <c r="C487" s="42"/>
      <c r="D487" s="38"/>
      <c r="E487" s="96"/>
      <c r="F487" s="43" t="s">
        <v>94</v>
      </c>
      <c r="G487" s="90"/>
      <c r="H487" s="58"/>
      <c r="I487" s="90"/>
      <c r="J487" s="58"/>
      <c r="K487" s="36"/>
      <c r="L487" s="55"/>
      <c r="M487" s="97"/>
      <c r="N487" s="55"/>
      <c r="O487" s="93">
        <f t="shared" si="23"/>
        <v>0</v>
      </c>
      <c r="P487" s="81">
        <f t="shared" si="22"/>
        <v>0</v>
      </c>
    </row>
    <row r="488" spans="1:16" x14ac:dyDescent="0.2">
      <c r="A488" s="42">
        <f t="shared" si="21"/>
        <v>0</v>
      </c>
      <c r="B488" s="42"/>
      <c r="C488" s="42"/>
      <c r="D488" s="38"/>
      <c r="E488" s="96"/>
      <c r="F488" s="43" t="s">
        <v>7</v>
      </c>
      <c r="G488" s="90"/>
      <c r="H488" s="58"/>
      <c r="I488" s="90"/>
      <c r="J488" s="58"/>
      <c r="K488" s="36"/>
      <c r="L488" s="55"/>
      <c r="M488" s="97"/>
      <c r="N488" s="55"/>
      <c r="O488" s="93">
        <f t="shared" si="23"/>
        <v>0</v>
      </c>
      <c r="P488" s="81">
        <f t="shared" si="22"/>
        <v>0</v>
      </c>
    </row>
    <row r="489" spans="1:16" x14ac:dyDescent="0.2">
      <c r="A489" s="42">
        <f t="shared" si="21"/>
        <v>0</v>
      </c>
      <c r="B489" s="42"/>
      <c r="C489" s="42"/>
      <c r="D489" s="38"/>
      <c r="E489" s="96"/>
      <c r="F489" s="43" t="s">
        <v>92</v>
      </c>
      <c r="G489" s="90"/>
      <c r="H489" s="58"/>
      <c r="I489" s="90"/>
      <c r="J489" s="58"/>
      <c r="K489" s="36"/>
      <c r="L489" s="55"/>
      <c r="M489" s="97"/>
      <c r="N489" s="55"/>
      <c r="O489" s="93">
        <f t="shared" si="23"/>
        <v>0</v>
      </c>
      <c r="P489" s="81">
        <f t="shared" si="22"/>
        <v>0</v>
      </c>
    </row>
    <row r="490" spans="1:16" x14ac:dyDescent="0.2">
      <c r="A490" s="42">
        <f t="shared" si="21"/>
        <v>0</v>
      </c>
      <c r="B490" s="42"/>
      <c r="C490" s="42"/>
      <c r="D490" s="38"/>
      <c r="E490" s="96"/>
      <c r="F490" s="43" t="s">
        <v>93</v>
      </c>
      <c r="G490" s="90"/>
      <c r="H490" s="58"/>
      <c r="I490" s="90"/>
      <c r="J490" s="58"/>
      <c r="K490" s="36"/>
      <c r="L490" s="55"/>
      <c r="M490" s="97"/>
      <c r="N490" s="55"/>
      <c r="O490" s="93">
        <f t="shared" si="23"/>
        <v>0</v>
      </c>
      <c r="P490" s="81">
        <f t="shared" si="22"/>
        <v>0</v>
      </c>
    </row>
    <row r="491" spans="1:16" x14ac:dyDescent="0.2">
      <c r="A491" s="42">
        <f t="shared" si="21"/>
        <v>0</v>
      </c>
      <c r="B491" s="42"/>
      <c r="C491" s="42"/>
      <c r="D491" s="38"/>
      <c r="E491" s="96"/>
      <c r="F491" s="43" t="s">
        <v>94</v>
      </c>
      <c r="G491" s="90"/>
      <c r="H491" s="58"/>
      <c r="I491" s="90"/>
      <c r="J491" s="58"/>
      <c r="K491" s="36"/>
      <c r="L491" s="55"/>
      <c r="M491" s="97"/>
      <c r="N491" s="55"/>
      <c r="O491" s="93">
        <f t="shared" si="23"/>
        <v>0</v>
      </c>
      <c r="P491" s="81">
        <f t="shared" si="22"/>
        <v>0</v>
      </c>
    </row>
    <row r="492" spans="1:16" x14ac:dyDescent="0.2">
      <c r="A492" s="42">
        <f t="shared" si="21"/>
        <v>0</v>
      </c>
      <c r="B492" s="42"/>
      <c r="C492" s="42"/>
      <c r="D492" s="38"/>
      <c r="E492" s="96"/>
      <c r="F492" s="43" t="s">
        <v>7</v>
      </c>
      <c r="G492" s="90"/>
      <c r="H492" s="58"/>
      <c r="I492" s="90"/>
      <c r="J492" s="58"/>
      <c r="K492" s="36"/>
      <c r="L492" s="55"/>
      <c r="M492" s="97"/>
      <c r="N492" s="55"/>
      <c r="O492" s="93">
        <f t="shared" si="23"/>
        <v>0</v>
      </c>
      <c r="P492" s="81">
        <f t="shared" si="22"/>
        <v>0</v>
      </c>
    </row>
    <row r="493" spans="1:16" x14ac:dyDescent="0.2">
      <c r="A493" s="42">
        <f t="shared" si="21"/>
        <v>0</v>
      </c>
      <c r="B493" s="42"/>
      <c r="C493" s="42"/>
      <c r="D493" s="38"/>
      <c r="E493" s="96"/>
      <c r="F493" s="43" t="s">
        <v>92</v>
      </c>
      <c r="G493" s="90"/>
      <c r="H493" s="58"/>
      <c r="I493" s="90"/>
      <c r="J493" s="58"/>
      <c r="K493" s="36"/>
      <c r="L493" s="55"/>
      <c r="M493" s="97"/>
      <c r="N493" s="55"/>
      <c r="O493" s="93">
        <f t="shared" si="23"/>
        <v>0</v>
      </c>
      <c r="P493" s="81">
        <f t="shared" si="22"/>
        <v>0</v>
      </c>
    </row>
    <row r="494" spans="1:16" x14ac:dyDescent="0.2">
      <c r="A494" s="42">
        <f t="shared" si="21"/>
        <v>0</v>
      </c>
      <c r="B494" s="42"/>
      <c r="C494" s="42"/>
      <c r="D494" s="38"/>
      <c r="E494" s="96"/>
      <c r="F494" s="43" t="s">
        <v>93</v>
      </c>
      <c r="G494" s="90"/>
      <c r="H494" s="58"/>
      <c r="I494" s="90"/>
      <c r="J494" s="58"/>
      <c r="K494" s="36"/>
      <c r="L494" s="55"/>
      <c r="M494" s="97"/>
      <c r="N494" s="55"/>
      <c r="O494" s="93">
        <f t="shared" si="23"/>
        <v>0</v>
      </c>
      <c r="P494" s="81">
        <f t="shared" si="22"/>
        <v>0</v>
      </c>
    </row>
    <row r="495" spans="1:16" x14ac:dyDescent="0.2">
      <c r="A495" s="42">
        <f t="shared" si="21"/>
        <v>0</v>
      </c>
      <c r="B495" s="42"/>
      <c r="C495" s="42"/>
      <c r="D495" s="38"/>
      <c r="E495" s="96"/>
      <c r="F495" s="43" t="s">
        <v>94</v>
      </c>
      <c r="G495" s="90"/>
      <c r="H495" s="58"/>
      <c r="I495" s="90"/>
      <c r="J495" s="58"/>
      <c r="K495" s="36"/>
      <c r="L495" s="55"/>
      <c r="M495" s="97"/>
      <c r="N495" s="55"/>
      <c r="O495" s="93">
        <f t="shared" si="23"/>
        <v>0</v>
      </c>
      <c r="P495" s="81">
        <f t="shared" si="22"/>
        <v>0</v>
      </c>
    </row>
    <row r="496" spans="1:16" x14ac:dyDescent="0.2">
      <c r="A496" s="42">
        <f t="shared" si="21"/>
        <v>0</v>
      </c>
      <c r="B496" s="42"/>
      <c r="C496" s="42"/>
      <c r="D496" s="38"/>
      <c r="E496" s="96"/>
      <c r="F496" s="43" t="s">
        <v>7</v>
      </c>
      <c r="G496" s="90"/>
      <c r="H496" s="58"/>
      <c r="I496" s="90"/>
      <c r="J496" s="58"/>
      <c r="K496" s="36"/>
      <c r="L496" s="55"/>
      <c r="M496" s="97"/>
      <c r="N496" s="55"/>
      <c r="O496" s="93">
        <f t="shared" si="23"/>
        <v>0</v>
      </c>
      <c r="P496" s="81">
        <f t="shared" si="22"/>
        <v>0</v>
      </c>
    </row>
    <row r="497" spans="1:16" x14ac:dyDescent="0.2">
      <c r="A497" s="42">
        <f t="shared" si="21"/>
        <v>0</v>
      </c>
      <c r="B497" s="42"/>
      <c r="C497" s="42"/>
      <c r="D497" s="38"/>
      <c r="E497" s="96"/>
      <c r="F497" s="43" t="s">
        <v>92</v>
      </c>
      <c r="G497" s="90"/>
      <c r="H497" s="58"/>
      <c r="I497" s="90"/>
      <c r="J497" s="58"/>
      <c r="K497" s="36"/>
      <c r="L497" s="55"/>
      <c r="M497" s="97"/>
      <c r="N497" s="55"/>
      <c r="O497" s="93">
        <f t="shared" si="23"/>
        <v>0</v>
      </c>
      <c r="P497" s="81">
        <f t="shared" si="22"/>
        <v>0</v>
      </c>
    </row>
    <row r="498" spans="1:16" x14ac:dyDescent="0.2">
      <c r="A498" s="42">
        <f t="shared" si="21"/>
        <v>0</v>
      </c>
      <c r="B498" s="42"/>
      <c r="C498" s="42"/>
      <c r="D498" s="38"/>
      <c r="E498" s="96"/>
      <c r="F498" s="43" t="s">
        <v>93</v>
      </c>
      <c r="G498" s="90"/>
      <c r="H498" s="58"/>
      <c r="I498" s="90"/>
      <c r="J498" s="58"/>
      <c r="K498" s="36"/>
      <c r="L498" s="55"/>
      <c r="M498" s="97"/>
      <c r="N498" s="55"/>
      <c r="O498" s="93">
        <f t="shared" si="23"/>
        <v>0</v>
      </c>
      <c r="P498" s="81">
        <f t="shared" si="22"/>
        <v>0</v>
      </c>
    </row>
    <row r="499" spans="1:16" x14ac:dyDescent="0.2">
      <c r="A499" s="42">
        <f t="shared" si="21"/>
        <v>0</v>
      </c>
      <c r="B499" s="42"/>
      <c r="C499" s="42"/>
      <c r="D499" s="38"/>
      <c r="E499" s="96"/>
      <c r="F499" s="43" t="s">
        <v>94</v>
      </c>
      <c r="G499" s="90"/>
      <c r="H499" s="58"/>
      <c r="I499" s="90"/>
      <c r="J499" s="58"/>
      <c r="K499" s="36"/>
      <c r="L499" s="55"/>
      <c r="M499" s="97"/>
      <c r="N499" s="55"/>
      <c r="O499" s="93">
        <f t="shared" si="23"/>
        <v>0</v>
      </c>
      <c r="P499" s="81">
        <f t="shared" si="22"/>
        <v>0</v>
      </c>
    </row>
    <row r="500" spans="1:16" x14ac:dyDescent="0.2">
      <c r="A500" s="42">
        <f t="shared" si="21"/>
        <v>0</v>
      </c>
      <c r="B500" s="42"/>
      <c r="C500" s="42"/>
      <c r="D500" s="38"/>
      <c r="E500" s="96"/>
      <c r="F500" s="43" t="s">
        <v>7</v>
      </c>
      <c r="G500" s="90"/>
      <c r="H500" s="58"/>
      <c r="I500" s="90"/>
      <c r="J500" s="58"/>
      <c r="K500" s="36"/>
      <c r="L500" s="55"/>
      <c r="M500" s="97"/>
      <c r="N500" s="55"/>
      <c r="O500" s="93">
        <f t="shared" si="23"/>
        <v>0</v>
      </c>
      <c r="P500" s="81">
        <f t="shared" si="22"/>
        <v>0</v>
      </c>
    </row>
    <row r="501" spans="1:16" x14ac:dyDescent="0.2">
      <c r="A501" s="42">
        <f t="shared" si="21"/>
        <v>0</v>
      </c>
      <c r="B501" s="42"/>
      <c r="C501" s="42"/>
      <c r="D501" s="38"/>
      <c r="E501" s="96"/>
      <c r="F501" s="43" t="s">
        <v>92</v>
      </c>
      <c r="G501" s="90"/>
      <c r="H501" s="58"/>
      <c r="I501" s="90"/>
      <c r="J501" s="58"/>
      <c r="K501" s="36"/>
      <c r="L501" s="55"/>
      <c r="M501" s="97"/>
      <c r="N501" s="55"/>
      <c r="O501" s="93">
        <f t="shared" si="23"/>
        <v>0</v>
      </c>
      <c r="P501" s="81">
        <f t="shared" si="22"/>
        <v>0</v>
      </c>
    </row>
    <row r="502" spans="1:16" x14ac:dyDescent="0.2">
      <c r="A502" s="42">
        <f t="shared" si="21"/>
        <v>0</v>
      </c>
      <c r="B502" s="42"/>
      <c r="C502" s="42"/>
      <c r="D502" s="38"/>
      <c r="E502" s="96"/>
      <c r="F502" s="43" t="s">
        <v>93</v>
      </c>
      <c r="G502" s="90"/>
      <c r="H502" s="58"/>
      <c r="I502" s="90"/>
      <c r="J502" s="58"/>
      <c r="K502" s="36"/>
      <c r="L502" s="55"/>
      <c r="M502" s="97"/>
      <c r="N502" s="55"/>
      <c r="O502" s="93">
        <f t="shared" si="23"/>
        <v>0</v>
      </c>
      <c r="P502" s="81">
        <f t="shared" si="22"/>
        <v>0</v>
      </c>
    </row>
    <row r="503" spans="1:16" x14ac:dyDescent="0.2">
      <c r="A503" s="42">
        <f t="shared" si="21"/>
        <v>0</v>
      </c>
      <c r="B503" s="42"/>
      <c r="C503" s="42"/>
      <c r="D503" s="38"/>
      <c r="E503" s="96"/>
      <c r="F503" s="43" t="s">
        <v>94</v>
      </c>
      <c r="G503" s="90"/>
      <c r="H503" s="58"/>
      <c r="I503" s="90"/>
      <c r="J503" s="58"/>
      <c r="K503" s="36"/>
      <c r="L503" s="55"/>
      <c r="M503" s="97"/>
      <c r="N503" s="55"/>
      <c r="O503" s="93">
        <f t="shared" si="23"/>
        <v>0</v>
      </c>
      <c r="P503" s="81">
        <f t="shared" si="22"/>
        <v>0</v>
      </c>
    </row>
    <row r="504" spans="1:16" x14ac:dyDescent="0.2">
      <c r="A504" s="42">
        <f t="shared" si="21"/>
        <v>0</v>
      </c>
      <c r="B504" s="42"/>
      <c r="C504" s="42"/>
      <c r="D504" s="38"/>
      <c r="E504" s="96"/>
      <c r="F504" s="43" t="s">
        <v>7</v>
      </c>
      <c r="G504" s="90"/>
      <c r="H504" s="58"/>
      <c r="I504" s="90"/>
      <c r="J504" s="58"/>
      <c r="K504" s="36"/>
      <c r="L504" s="55"/>
      <c r="M504" s="97"/>
      <c r="N504" s="55"/>
      <c r="O504" s="93">
        <f t="shared" si="23"/>
        <v>0</v>
      </c>
      <c r="P504" s="81">
        <f t="shared" si="22"/>
        <v>0</v>
      </c>
    </row>
    <row r="505" spans="1:16" x14ac:dyDescent="0.2">
      <c r="A505" s="42">
        <f t="shared" si="21"/>
        <v>0</v>
      </c>
      <c r="B505" s="42"/>
      <c r="C505" s="42"/>
      <c r="D505" s="38"/>
      <c r="E505" s="96"/>
      <c r="F505" s="43" t="s">
        <v>92</v>
      </c>
      <c r="G505" s="90"/>
      <c r="H505" s="58"/>
      <c r="I505" s="90"/>
      <c r="J505" s="58"/>
      <c r="K505" s="36"/>
      <c r="L505" s="55"/>
      <c r="M505" s="97"/>
      <c r="N505" s="55"/>
      <c r="O505" s="93">
        <f t="shared" si="23"/>
        <v>0</v>
      </c>
      <c r="P505" s="81">
        <f t="shared" si="22"/>
        <v>0</v>
      </c>
    </row>
    <row r="506" spans="1:16" x14ac:dyDescent="0.2">
      <c r="A506" s="42">
        <f t="shared" si="21"/>
        <v>0</v>
      </c>
      <c r="B506" s="42"/>
      <c r="C506" s="42"/>
      <c r="D506" s="38"/>
      <c r="E506" s="96"/>
      <c r="F506" s="43" t="s">
        <v>93</v>
      </c>
      <c r="G506" s="90"/>
      <c r="H506" s="58"/>
      <c r="I506" s="90"/>
      <c r="J506" s="58"/>
      <c r="K506" s="36"/>
      <c r="L506" s="55"/>
      <c r="M506" s="97"/>
      <c r="N506" s="55"/>
      <c r="O506" s="93">
        <f t="shared" si="23"/>
        <v>0</v>
      </c>
      <c r="P506" s="81">
        <f t="shared" si="22"/>
        <v>0</v>
      </c>
    </row>
    <row r="507" spans="1:16" x14ac:dyDescent="0.2">
      <c r="A507" s="42">
        <f t="shared" si="21"/>
        <v>0</v>
      </c>
      <c r="B507" s="42"/>
      <c r="C507" s="42"/>
      <c r="D507" s="38"/>
      <c r="E507" s="96"/>
      <c r="F507" s="43" t="s">
        <v>94</v>
      </c>
      <c r="G507" s="90"/>
      <c r="H507" s="58"/>
      <c r="I507" s="90"/>
      <c r="J507" s="58"/>
      <c r="K507" s="36"/>
      <c r="L507" s="55"/>
      <c r="M507" s="97"/>
      <c r="N507" s="55"/>
      <c r="O507" s="93">
        <f t="shared" si="23"/>
        <v>0</v>
      </c>
      <c r="P507" s="81">
        <f t="shared" si="22"/>
        <v>0</v>
      </c>
    </row>
    <row r="508" spans="1:16" x14ac:dyDescent="0.2">
      <c r="A508" s="42">
        <f t="shared" si="21"/>
        <v>0</v>
      </c>
      <c r="B508" s="42"/>
      <c r="C508" s="42"/>
      <c r="D508" s="38"/>
      <c r="E508" s="96"/>
      <c r="F508" s="43" t="s">
        <v>7</v>
      </c>
      <c r="G508" s="90"/>
      <c r="H508" s="58"/>
      <c r="I508" s="90"/>
      <c r="J508" s="58"/>
      <c r="K508" s="36"/>
      <c r="L508" s="55"/>
      <c r="M508" s="97"/>
      <c r="N508" s="55"/>
      <c r="O508" s="93">
        <f t="shared" si="23"/>
        <v>0</v>
      </c>
      <c r="P508" s="81">
        <f t="shared" si="22"/>
        <v>0</v>
      </c>
    </row>
    <row r="509" spans="1:16" x14ac:dyDescent="0.2">
      <c r="A509" s="42">
        <f t="shared" si="21"/>
        <v>0</v>
      </c>
      <c r="B509" s="42"/>
      <c r="C509" s="42"/>
      <c r="D509" s="38"/>
      <c r="E509" s="96"/>
      <c r="F509" s="43" t="s">
        <v>92</v>
      </c>
      <c r="G509" s="90"/>
      <c r="H509" s="58"/>
      <c r="I509" s="90"/>
      <c r="J509" s="58"/>
      <c r="K509" s="36"/>
      <c r="L509" s="55"/>
      <c r="M509" s="97"/>
      <c r="N509" s="55"/>
      <c r="O509" s="93">
        <f t="shared" si="23"/>
        <v>0</v>
      </c>
      <c r="P509" s="81">
        <f t="shared" si="22"/>
        <v>0</v>
      </c>
    </row>
    <row r="510" spans="1:16" x14ac:dyDescent="0.2">
      <c r="A510" s="42">
        <f t="shared" si="21"/>
        <v>0</v>
      </c>
      <c r="B510" s="42"/>
      <c r="C510" s="42"/>
      <c r="D510" s="38"/>
      <c r="E510" s="96"/>
      <c r="F510" s="43" t="s">
        <v>93</v>
      </c>
      <c r="G510" s="90"/>
      <c r="H510" s="58"/>
      <c r="I510" s="90"/>
      <c r="J510" s="58"/>
      <c r="K510" s="36"/>
      <c r="L510" s="55"/>
      <c r="M510" s="97"/>
      <c r="N510" s="55"/>
      <c r="O510" s="93">
        <f t="shared" si="23"/>
        <v>0</v>
      </c>
      <c r="P510" s="81">
        <f t="shared" si="22"/>
        <v>0</v>
      </c>
    </row>
    <row r="511" spans="1:16" x14ac:dyDescent="0.2">
      <c r="A511" s="42">
        <f t="shared" si="21"/>
        <v>0</v>
      </c>
      <c r="B511" s="42"/>
      <c r="C511" s="42"/>
      <c r="D511" s="38"/>
      <c r="E511" s="96"/>
      <c r="F511" s="43" t="s">
        <v>94</v>
      </c>
      <c r="G511" s="90"/>
      <c r="H511" s="58"/>
      <c r="I511" s="90"/>
      <c r="J511" s="58"/>
      <c r="K511" s="36"/>
      <c r="L511" s="55"/>
      <c r="M511" s="97"/>
      <c r="N511" s="55"/>
      <c r="O511" s="93">
        <f t="shared" si="23"/>
        <v>0</v>
      </c>
      <c r="P511" s="81">
        <f t="shared" si="22"/>
        <v>0</v>
      </c>
    </row>
    <row r="512" spans="1:16" x14ac:dyDescent="0.2">
      <c r="A512" s="42">
        <f t="shared" si="21"/>
        <v>0</v>
      </c>
      <c r="B512" s="42"/>
      <c r="C512" s="42"/>
      <c r="D512" s="38"/>
      <c r="E512" s="96"/>
      <c r="F512" s="43" t="s">
        <v>7</v>
      </c>
      <c r="G512" s="90"/>
      <c r="H512" s="58"/>
      <c r="I512" s="90"/>
      <c r="J512" s="58"/>
      <c r="K512" s="36"/>
      <c r="L512" s="55"/>
      <c r="M512" s="97"/>
      <c r="N512" s="55"/>
      <c r="O512" s="93">
        <f t="shared" si="23"/>
        <v>0</v>
      </c>
      <c r="P512" s="81">
        <f t="shared" si="22"/>
        <v>0</v>
      </c>
    </row>
    <row r="513" spans="1:16" x14ac:dyDescent="0.2">
      <c r="A513" s="42">
        <f t="shared" si="21"/>
        <v>0</v>
      </c>
      <c r="B513" s="42"/>
      <c r="C513" s="42"/>
      <c r="D513" s="38"/>
      <c r="E513" s="96"/>
      <c r="F513" s="43" t="s">
        <v>92</v>
      </c>
      <c r="G513" s="90"/>
      <c r="H513" s="58"/>
      <c r="I513" s="90"/>
      <c r="J513" s="58"/>
      <c r="K513" s="36"/>
      <c r="L513" s="55"/>
      <c r="M513" s="97"/>
      <c r="N513" s="55"/>
      <c r="O513" s="93">
        <f t="shared" si="23"/>
        <v>0</v>
      </c>
      <c r="P513" s="81">
        <f t="shared" si="22"/>
        <v>0</v>
      </c>
    </row>
    <row r="514" spans="1:16" x14ac:dyDescent="0.2">
      <c r="A514" s="42">
        <f t="shared" si="21"/>
        <v>0</v>
      </c>
      <c r="B514" s="42"/>
      <c r="C514" s="42"/>
      <c r="D514" s="38"/>
      <c r="E514" s="96"/>
      <c r="F514" s="43" t="s">
        <v>93</v>
      </c>
      <c r="G514" s="90"/>
      <c r="H514" s="58"/>
      <c r="I514" s="90"/>
      <c r="J514" s="58"/>
      <c r="K514" s="36"/>
      <c r="L514" s="55"/>
      <c r="M514" s="97"/>
      <c r="N514" s="55"/>
      <c r="O514" s="93">
        <f t="shared" si="23"/>
        <v>0</v>
      </c>
      <c r="P514" s="81">
        <f t="shared" si="22"/>
        <v>0</v>
      </c>
    </row>
    <row r="515" spans="1:16" x14ac:dyDescent="0.2">
      <c r="A515" s="42">
        <f t="shared" si="21"/>
        <v>0</v>
      </c>
      <c r="B515" s="42"/>
      <c r="C515" s="42"/>
      <c r="D515" s="38"/>
      <c r="E515" s="96"/>
      <c r="F515" s="43" t="s">
        <v>94</v>
      </c>
      <c r="G515" s="90"/>
      <c r="H515" s="58"/>
      <c r="I515" s="90"/>
      <c r="J515" s="58"/>
      <c r="K515" s="36"/>
      <c r="L515" s="55"/>
      <c r="M515" s="97"/>
      <c r="N515" s="55"/>
      <c r="O515" s="93">
        <f t="shared" si="23"/>
        <v>0</v>
      </c>
      <c r="P515" s="81">
        <f t="shared" si="22"/>
        <v>0</v>
      </c>
    </row>
    <row r="516" spans="1:16" x14ac:dyDescent="0.2">
      <c r="A516" s="42">
        <f t="shared" si="21"/>
        <v>0</v>
      </c>
      <c r="B516" s="42"/>
      <c r="C516" s="42"/>
      <c r="D516" s="38"/>
      <c r="E516" s="96"/>
      <c r="F516" s="43" t="s">
        <v>7</v>
      </c>
      <c r="G516" s="90"/>
      <c r="H516" s="58"/>
      <c r="I516" s="90"/>
      <c r="J516" s="58"/>
      <c r="K516" s="36"/>
      <c r="L516" s="55"/>
      <c r="M516" s="97"/>
      <c r="N516" s="55"/>
      <c r="O516" s="93">
        <f t="shared" si="23"/>
        <v>0</v>
      </c>
      <c r="P516" s="81">
        <f t="shared" si="22"/>
        <v>0</v>
      </c>
    </row>
    <row r="517" spans="1:16" x14ac:dyDescent="0.2">
      <c r="A517" s="42">
        <f t="shared" ref="A517:A580" si="24">+$A$3</f>
        <v>0</v>
      </c>
      <c r="B517" s="42"/>
      <c r="C517" s="42"/>
      <c r="D517" s="38"/>
      <c r="E517" s="96"/>
      <c r="F517" s="43" t="s">
        <v>92</v>
      </c>
      <c r="G517" s="90"/>
      <c r="H517" s="58"/>
      <c r="I517" s="90"/>
      <c r="J517" s="58"/>
      <c r="K517" s="36"/>
      <c r="L517" s="55"/>
      <c r="M517" s="97"/>
      <c r="N517" s="55"/>
      <c r="O517" s="93">
        <f t="shared" si="23"/>
        <v>0</v>
      </c>
      <c r="P517" s="81">
        <f t="shared" si="22"/>
        <v>0</v>
      </c>
    </row>
    <row r="518" spans="1:16" x14ac:dyDescent="0.2">
      <c r="A518" s="42">
        <f t="shared" si="24"/>
        <v>0</v>
      </c>
      <c r="B518" s="42"/>
      <c r="C518" s="42"/>
      <c r="D518" s="38"/>
      <c r="E518" s="96"/>
      <c r="F518" s="43" t="s">
        <v>93</v>
      </c>
      <c r="G518" s="90"/>
      <c r="H518" s="58"/>
      <c r="I518" s="90"/>
      <c r="J518" s="58"/>
      <c r="K518" s="36"/>
      <c r="L518" s="55"/>
      <c r="M518" s="97"/>
      <c r="N518" s="55"/>
      <c r="O518" s="93">
        <f t="shared" si="23"/>
        <v>0</v>
      </c>
      <c r="P518" s="81">
        <f t="shared" ref="P518:P581" si="25">+(G518*H518)+(K518*L518)+N518+(I518*J518)</f>
        <v>0</v>
      </c>
    </row>
    <row r="519" spans="1:16" x14ac:dyDescent="0.2">
      <c r="A519" s="42">
        <f t="shared" si="24"/>
        <v>0</v>
      </c>
      <c r="B519" s="42"/>
      <c r="C519" s="42"/>
      <c r="D519" s="38"/>
      <c r="E519" s="96"/>
      <c r="F519" s="43" t="s">
        <v>94</v>
      </c>
      <c r="G519" s="90"/>
      <c r="H519" s="58"/>
      <c r="I519" s="90"/>
      <c r="J519" s="58"/>
      <c r="K519" s="36"/>
      <c r="L519" s="55"/>
      <c r="M519" s="97"/>
      <c r="N519" s="55"/>
      <c r="O519" s="93">
        <f t="shared" si="23"/>
        <v>0</v>
      </c>
      <c r="P519" s="81">
        <f t="shared" si="25"/>
        <v>0</v>
      </c>
    </row>
    <row r="520" spans="1:16" x14ac:dyDescent="0.2">
      <c r="A520" s="42">
        <f t="shared" si="24"/>
        <v>0</v>
      </c>
      <c r="B520" s="42"/>
      <c r="C520" s="42"/>
      <c r="D520" s="38"/>
      <c r="E520" s="96"/>
      <c r="F520" s="43" t="s">
        <v>7</v>
      </c>
      <c r="G520" s="90"/>
      <c r="H520" s="58"/>
      <c r="I520" s="90"/>
      <c r="J520" s="58"/>
      <c r="K520" s="36"/>
      <c r="L520" s="55"/>
      <c r="M520" s="97"/>
      <c r="N520" s="55"/>
      <c r="O520" s="93">
        <f t="shared" ref="O520:O583" si="26">G520+(I520/1000)+(M520)+((K520*18)/1000)</f>
        <v>0</v>
      </c>
      <c r="P520" s="81">
        <f t="shared" si="25"/>
        <v>0</v>
      </c>
    </row>
    <row r="521" spans="1:16" x14ac:dyDescent="0.2">
      <c r="A521" s="42">
        <f t="shared" si="24"/>
        <v>0</v>
      </c>
      <c r="B521" s="42"/>
      <c r="C521" s="42"/>
      <c r="D521" s="38"/>
      <c r="E521" s="96"/>
      <c r="F521" s="43" t="s">
        <v>92</v>
      </c>
      <c r="G521" s="90"/>
      <c r="H521" s="58"/>
      <c r="I521" s="90"/>
      <c r="J521" s="58"/>
      <c r="K521" s="36"/>
      <c r="L521" s="55"/>
      <c r="M521" s="97"/>
      <c r="N521" s="55"/>
      <c r="O521" s="93">
        <f t="shared" si="26"/>
        <v>0</v>
      </c>
      <c r="P521" s="81">
        <f t="shared" si="25"/>
        <v>0</v>
      </c>
    </row>
    <row r="522" spans="1:16" x14ac:dyDescent="0.2">
      <c r="A522" s="42">
        <f t="shared" si="24"/>
        <v>0</v>
      </c>
      <c r="B522" s="42"/>
      <c r="C522" s="42"/>
      <c r="D522" s="38"/>
      <c r="E522" s="96"/>
      <c r="F522" s="43" t="s">
        <v>93</v>
      </c>
      <c r="G522" s="90"/>
      <c r="H522" s="58"/>
      <c r="I522" s="90"/>
      <c r="J522" s="58"/>
      <c r="K522" s="36"/>
      <c r="L522" s="55"/>
      <c r="M522" s="97"/>
      <c r="N522" s="55"/>
      <c r="O522" s="93">
        <f t="shared" si="26"/>
        <v>0</v>
      </c>
      <c r="P522" s="81">
        <f t="shared" si="25"/>
        <v>0</v>
      </c>
    </row>
    <row r="523" spans="1:16" x14ac:dyDescent="0.2">
      <c r="A523" s="42">
        <f t="shared" si="24"/>
        <v>0</v>
      </c>
      <c r="B523" s="42"/>
      <c r="C523" s="42"/>
      <c r="D523" s="38"/>
      <c r="E523" s="96"/>
      <c r="F523" s="43" t="s">
        <v>94</v>
      </c>
      <c r="G523" s="90"/>
      <c r="H523" s="58"/>
      <c r="I523" s="90"/>
      <c r="J523" s="58"/>
      <c r="K523" s="36"/>
      <c r="L523" s="55"/>
      <c r="M523" s="97"/>
      <c r="N523" s="55"/>
      <c r="O523" s="93">
        <f t="shared" si="26"/>
        <v>0</v>
      </c>
      <c r="P523" s="81">
        <f t="shared" si="25"/>
        <v>0</v>
      </c>
    </row>
    <row r="524" spans="1:16" x14ac:dyDescent="0.2">
      <c r="A524" s="42">
        <f t="shared" si="24"/>
        <v>0</v>
      </c>
      <c r="B524" s="42"/>
      <c r="C524" s="42"/>
      <c r="D524" s="38"/>
      <c r="E524" s="96"/>
      <c r="F524" s="43" t="s">
        <v>7</v>
      </c>
      <c r="G524" s="90"/>
      <c r="H524" s="58"/>
      <c r="I524" s="90"/>
      <c r="J524" s="58"/>
      <c r="K524" s="36"/>
      <c r="L524" s="55"/>
      <c r="M524" s="97"/>
      <c r="N524" s="55"/>
      <c r="O524" s="93">
        <f t="shared" si="26"/>
        <v>0</v>
      </c>
      <c r="P524" s="81">
        <f t="shared" si="25"/>
        <v>0</v>
      </c>
    </row>
    <row r="525" spans="1:16" x14ac:dyDescent="0.2">
      <c r="A525" s="42">
        <f t="shared" si="24"/>
        <v>0</v>
      </c>
      <c r="B525" s="42"/>
      <c r="C525" s="42"/>
      <c r="D525" s="38"/>
      <c r="E525" s="96"/>
      <c r="F525" s="43" t="s">
        <v>92</v>
      </c>
      <c r="G525" s="90"/>
      <c r="H525" s="58"/>
      <c r="I525" s="90"/>
      <c r="J525" s="58"/>
      <c r="K525" s="36"/>
      <c r="L525" s="55"/>
      <c r="M525" s="97"/>
      <c r="N525" s="55"/>
      <c r="O525" s="93">
        <f t="shared" si="26"/>
        <v>0</v>
      </c>
      <c r="P525" s="81">
        <f t="shared" si="25"/>
        <v>0</v>
      </c>
    </row>
    <row r="526" spans="1:16" x14ac:dyDescent="0.2">
      <c r="A526" s="42">
        <f t="shared" si="24"/>
        <v>0</v>
      </c>
      <c r="B526" s="42"/>
      <c r="C526" s="42"/>
      <c r="D526" s="38"/>
      <c r="E526" s="96"/>
      <c r="F526" s="43" t="s">
        <v>93</v>
      </c>
      <c r="G526" s="90"/>
      <c r="H526" s="58"/>
      <c r="I526" s="90"/>
      <c r="J526" s="58"/>
      <c r="K526" s="36"/>
      <c r="L526" s="55"/>
      <c r="M526" s="97"/>
      <c r="N526" s="55"/>
      <c r="O526" s="93">
        <f t="shared" si="26"/>
        <v>0</v>
      </c>
      <c r="P526" s="81">
        <f t="shared" si="25"/>
        <v>0</v>
      </c>
    </row>
    <row r="527" spans="1:16" x14ac:dyDescent="0.2">
      <c r="A527" s="42">
        <f t="shared" si="24"/>
        <v>0</v>
      </c>
      <c r="B527" s="42"/>
      <c r="C527" s="42"/>
      <c r="D527" s="38"/>
      <c r="E527" s="96"/>
      <c r="F527" s="43" t="s">
        <v>94</v>
      </c>
      <c r="G527" s="90"/>
      <c r="H527" s="58"/>
      <c r="I527" s="90"/>
      <c r="J527" s="58"/>
      <c r="K527" s="36"/>
      <c r="L527" s="55"/>
      <c r="M527" s="97"/>
      <c r="N527" s="55"/>
      <c r="O527" s="93">
        <f t="shared" si="26"/>
        <v>0</v>
      </c>
      <c r="P527" s="81">
        <f t="shared" si="25"/>
        <v>0</v>
      </c>
    </row>
    <row r="528" spans="1:16" x14ac:dyDescent="0.2">
      <c r="A528" s="42">
        <f t="shared" si="24"/>
        <v>0</v>
      </c>
      <c r="B528" s="42"/>
      <c r="C528" s="42"/>
      <c r="D528" s="38"/>
      <c r="E528" s="96"/>
      <c r="F528" s="43" t="s">
        <v>7</v>
      </c>
      <c r="G528" s="90"/>
      <c r="H528" s="58"/>
      <c r="I528" s="90"/>
      <c r="J528" s="58"/>
      <c r="K528" s="36"/>
      <c r="L528" s="55"/>
      <c r="M528" s="97"/>
      <c r="N528" s="55"/>
      <c r="O528" s="93">
        <f t="shared" si="26"/>
        <v>0</v>
      </c>
      <c r="P528" s="81">
        <f t="shared" si="25"/>
        <v>0</v>
      </c>
    </row>
    <row r="529" spans="1:16" x14ac:dyDescent="0.2">
      <c r="A529" s="42">
        <f t="shared" si="24"/>
        <v>0</v>
      </c>
      <c r="B529" s="42"/>
      <c r="C529" s="42"/>
      <c r="D529" s="38"/>
      <c r="E529" s="96"/>
      <c r="F529" s="43" t="s">
        <v>92</v>
      </c>
      <c r="G529" s="90"/>
      <c r="H529" s="58"/>
      <c r="I529" s="90"/>
      <c r="J529" s="58"/>
      <c r="K529" s="36"/>
      <c r="L529" s="55"/>
      <c r="M529" s="97"/>
      <c r="N529" s="55"/>
      <c r="O529" s="93">
        <f t="shared" si="26"/>
        <v>0</v>
      </c>
      <c r="P529" s="81">
        <f t="shared" si="25"/>
        <v>0</v>
      </c>
    </row>
    <row r="530" spans="1:16" x14ac:dyDescent="0.2">
      <c r="A530" s="42">
        <f t="shared" si="24"/>
        <v>0</v>
      </c>
      <c r="B530" s="42"/>
      <c r="C530" s="42"/>
      <c r="D530" s="38"/>
      <c r="E530" s="96"/>
      <c r="F530" s="43" t="s">
        <v>93</v>
      </c>
      <c r="G530" s="90"/>
      <c r="H530" s="58"/>
      <c r="I530" s="90"/>
      <c r="J530" s="58"/>
      <c r="K530" s="36"/>
      <c r="L530" s="55"/>
      <c r="M530" s="97"/>
      <c r="N530" s="55"/>
      <c r="O530" s="93">
        <f t="shared" si="26"/>
        <v>0</v>
      </c>
      <c r="P530" s="81">
        <f t="shared" si="25"/>
        <v>0</v>
      </c>
    </row>
    <row r="531" spans="1:16" x14ac:dyDescent="0.2">
      <c r="A531" s="42">
        <f t="shared" si="24"/>
        <v>0</v>
      </c>
      <c r="B531" s="42"/>
      <c r="C531" s="42"/>
      <c r="D531" s="38"/>
      <c r="E531" s="96"/>
      <c r="F531" s="43" t="s">
        <v>94</v>
      </c>
      <c r="G531" s="90"/>
      <c r="H531" s="58"/>
      <c r="I531" s="90"/>
      <c r="J531" s="58"/>
      <c r="K531" s="36"/>
      <c r="L531" s="55"/>
      <c r="M531" s="97"/>
      <c r="N531" s="55"/>
      <c r="O531" s="93">
        <f t="shared" si="26"/>
        <v>0</v>
      </c>
      <c r="P531" s="81">
        <f t="shared" si="25"/>
        <v>0</v>
      </c>
    </row>
    <row r="532" spans="1:16" x14ac:dyDescent="0.2">
      <c r="A532" s="42">
        <f t="shared" si="24"/>
        <v>0</v>
      </c>
      <c r="B532" s="42"/>
      <c r="C532" s="42"/>
      <c r="D532" s="38"/>
      <c r="E532" s="96"/>
      <c r="F532" s="43" t="s">
        <v>7</v>
      </c>
      <c r="G532" s="90"/>
      <c r="H532" s="58"/>
      <c r="I532" s="90"/>
      <c r="J532" s="58"/>
      <c r="K532" s="36"/>
      <c r="L532" s="55"/>
      <c r="M532" s="97"/>
      <c r="N532" s="55"/>
      <c r="O532" s="93">
        <f t="shared" si="26"/>
        <v>0</v>
      </c>
      <c r="P532" s="81">
        <f t="shared" si="25"/>
        <v>0</v>
      </c>
    </row>
    <row r="533" spans="1:16" x14ac:dyDescent="0.2">
      <c r="A533" s="42">
        <f t="shared" si="24"/>
        <v>0</v>
      </c>
      <c r="B533" s="42"/>
      <c r="C533" s="42"/>
      <c r="D533" s="38"/>
      <c r="E533" s="96"/>
      <c r="F533" s="43" t="s">
        <v>92</v>
      </c>
      <c r="G533" s="90"/>
      <c r="H533" s="58"/>
      <c r="I533" s="90"/>
      <c r="J533" s="58"/>
      <c r="K533" s="36"/>
      <c r="L533" s="55"/>
      <c r="M533" s="97"/>
      <c r="N533" s="55"/>
      <c r="O533" s="93">
        <f t="shared" si="26"/>
        <v>0</v>
      </c>
      <c r="P533" s="81">
        <f t="shared" si="25"/>
        <v>0</v>
      </c>
    </row>
    <row r="534" spans="1:16" x14ac:dyDescent="0.2">
      <c r="A534" s="42">
        <f t="shared" si="24"/>
        <v>0</v>
      </c>
      <c r="B534" s="42"/>
      <c r="C534" s="42"/>
      <c r="D534" s="38"/>
      <c r="E534" s="96"/>
      <c r="F534" s="43" t="s">
        <v>93</v>
      </c>
      <c r="G534" s="90"/>
      <c r="H534" s="58"/>
      <c r="I534" s="90"/>
      <c r="J534" s="58"/>
      <c r="K534" s="36"/>
      <c r="L534" s="55"/>
      <c r="M534" s="97"/>
      <c r="N534" s="55"/>
      <c r="O534" s="93">
        <f t="shared" si="26"/>
        <v>0</v>
      </c>
      <c r="P534" s="81">
        <f t="shared" si="25"/>
        <v>0</v>
      </c>
    </row>
    <row r="535" spans="1:16" x14ac:dyDescent="0.2">
      <c r="A535" s="42">
        <f t="shared" si="24"/>
        <v>0</v>
      </c>
      <c r="B535" s="42"/>
      <c r="C535" s="42"/>
      <c r="D535" s="38"/>
      <c r="E535" s="96"/>
      <c r="F535" s="43" t="s">
        <v>94</v>
      </c>
      <c r="G535" s="90"/>
      <c r="H535" s="58"/>
      <c r="I535" s="90"/>
      <c r="J535" s="58"/>
      <c r="K535" s="36"/>
      <c r="L535" s="55"/>
      <c r="M535" s="97"/>
      <c r="N535" s="55"/>
      <c r="O535" s="93">
        <f t="shared" si="26"/>
        <v>0</v>
      </c>
      <c r="P535" s="81">
        <f t="shared" si="25"/>
        <v>0</v>
      </c>
    </row>
    <row r="536" spans="1:16" x14ac:dyDescent="0.2">
      <c r="A536" s="42">
        <f t="shared" si="24"/>
        <v>0</v>
      </c>
      <c r="B536" s="42"/>
      <c r="C536" s="42"/>
      <c r="D536" s="38"/>
      <c r="E536" s="96"/>
      <c r="F536" s="43" t="s">
        <v>7</v>
      </c>
      <c r="G536" s="90"/>
      <c r="H536" s="58"/>
      <c r="I536" s="90"/>
      <c r="J536" s="58"/>
      <c r="K536" s="36"/>
      <c r="L536" s="55"/>
      <c r="M536" s="97"/>
      <c r="N536" s="55"/>
      <c r="O536" s="93">
        <f t="shared" si="26"/>
        <v>0</v>
      </c>
      <c r="P536" s="81">
        <f t="shared" si="25"/>
        <v>0</v>
      </c>
    </row>
    <row r="537" spans="1:16" x14ac:dyDescent="0.2">
      <c r="A537" s="42">
        <f t="shared" si="24"/>
        <v>0</v>
      </c>
      <c r="B537" s="42"/>
      <c r="C537" s="42"/>
      <c r="D537" s="38"/>
      <c r="E537" s="96"/>
      <c r="F537" s="43" t="s">
        <v>92</v>
      </c>
      <c r="G537" s="90"/>
      <c r="H537" s="58"/>
      <c r="I537" s="90"/>
      <c r="J537" s="58"/>
      <c r="K537" s="36"/>
      <c r="L537" s="55"/>
      <c r="M537" s="97"/>
      <c r="N537" s="55"/>
      <c r="O537" s="93">
        <f t="shared" si="26"/>
        <v>0</v>
      </c>
      <c r="P537" s="81">
        <f t="shared" si="25"/>
        <v>0</v>
      </c>
    </row>
    <row r="538" spans="1:16" x14ac:dyDescent="0.2">
      <c r="A538" s="42">
        <f t="shared" si="24"/>
        <v>0</v>
      </c>
      <c r="B538" s="42"/>
      <c r="C538" s="42"/>
      <c r="D538" s="38"/>
      <c r="E538" s="96"/>
      <c r="F538" s="43" t="s">
        <v>93</v>
      </c>
      <c r="G538" s="90"/>
      <c r="H538" s="58"/>
      <c r="I538" s="90"/>
      <c r="J538" s="58"/>
      <c r="K538" s="36"/>
      <c r="L538" s="55"/>
      <c r="M538" s="97"/>
      <c r="N538" s="55"/>
      <c r="O538" s="93">
        <f t="shared" si="26"/>
        <v>0</v>
      </c>
      <c r="P538" s="81">
        <f t="shared" si="25"/>
        <v>0</v>
      </c>
    </row>
    <row r="539" spans="1:16" x14ac:dyDescent="0.2">
      <c r="A539" s="42">
        <f t="shared" si="24"/>
        <v>0</v>
      </c>
      <c r="B539" s="42"/>
      <c r="C539" s="42"/>
      <c r="D539" s="38"/>
      <c r="E539" s="96"/>
      <c r="F539" s="43" t="s">
        <v>94</v>
      </c>
      <c r="G539" s="90"/>
      <c r="H539" s="58"/>
      <c r="I539" s="90"/>
      <c r="J539" s="58"/>
      <c r="K539" s="36"/>
      <c r="L539" s="55"/>
      <c r="M539" s="97"/>
      <c r="N539" s="55"/>
      <c r="O539" s="93">
        <f t="shared" si="26"/>
        <v>0</v>
      </c>
      <c r="P539" s="81">
        <f t="shared" si="25"/>
        <v>0</v>
      </c>
    </row>
    <row r="540" spans="1:16" x14ac:dyDescent="0.2">
      <c r="A540" s="42">
        <f t="shared" si="24"/>
        <v>0</v>
      </c>
      <c r="B540" s="42"/>
      <c r="C540" s="42"/>
      <c r="D540" s="38"/>
      <c r="E540" s="96"/>
      <c r="F540" s="43" t="s">
        <v>7</v>
      </c>
      <c r="G540" s="90"/>
      <c r="H540" s="58"/>
      <c r="I540" s="90"/>
      <c r="J540" s="58"/>
      <c r="K540" s="36"/>
      <c r="L540" s="55"/>
      <c r="M540" s="97"/>
      <c r="N540" s="55"/>
      <c r="O540" s="93">
        <f t="shared" si="26"/>
        <v>0</v>
      </c>
      <c r="P540" s="81">
        <f t="shared" si="25"/>
        <v>0</v>
      </c>
    </row>
    <row r="541" spans="1:16" x14ac:dyDescent="0.2">
      <c r="A541" s="42">
        <f t="shared" si="24"/>
        <v>0</v>
      </c>
      <c r="B541" s="42"/>
      <c r="C541" s="42"/>
      <c r="D541" s="38"/>
      <c r="E541" s="96"/>
      <c r="F541" s="43" t="s">
        <v>92</v>
      </c>
      <c r="G541" s="90"/>
      <c r="H541" s="58"/>
      <c r="I541" s="90"/>
      <c r="J541" s="58"/>
      <c r="K541" s="36"/>
      <c r="L541" s="55"/>
      <c r="M541" s="97"/>
      <c r="N541" s="55"/>
      <c r="O541" s="93">
        <f t="shared" si="26"/>
        <v>0</v>
      </c>
      <c r="P541" s="81">
        <f t="shared" si="25"/>
        <v>0</v>
      </c>
    </row>
    <row r="542" spans="1:16" x14ac:dyDescent="0.2">
      <c r="A542" s="42">
        <f t="shared" si="24"/>
        <v>0</v>
      </c>
      <c r="B542" s="42"/>
      <c r="C542" s="42"/>
      <c r="D542" s="38"/>
      <c r="E542" s="96"/>
      <c r="F542" s="43" t="s">
        <v>93</v>
      </c>
      <c r="G542" s="90"/>
      <c r="H542" s="58"/>
      <c r="I542" s="90"/>
      <c r="J542" s="58"/>
      <c r="K542" s="36"/>
      <c r="L542" s="55"/>
      <c r="M542" s="97"/>
      <c r="N542" s="55"/>
      <c r="O542" s="93">
        <f t="shared" si="26"/>
        <v>0</v>
      </c>
      <c r="P542" s="81">
        <f t="shared" si="25"/>
        <v>0</v>
      </c>
    </row>
    <row r="543" spans="1:16" x14ac:dyDescent="0.2">
      <c r="A543" s="42">
        <f t="shared" si="24"/>
        <v>0</v>
      </c>
      <c r="B543" s="42"/>
      <c r="C543" s="42"/>
      <c r="D543" s="38"/>
      <c r="E543" s="96"/>
      <c r="F543" s="43" t="s">
        <v>94</v>
      </c>
      <c r="G543" s="90"/>
      <c r="H543" s="58"/>
      <c r="I543" s="90"/>
      <c r="J543" s="58"/>
      <c r="K543" s="36"/>
      <c r="L543" s="55"/>
      <c r="M543" s="97"/>
      <c r="N543" s="55"/>
      <c r="O543" s="93">
        <f t="shared" si="26"/>
        <v>0</v>
      </c>
      <c r="P543" s="81">
        <f t="shared" si="25"/>
        <v>0</v>
      </c>
    </row>
    <row r="544" spans="1:16" x14ac:dyDescent="0.2">
      <c r="A544" s="42">
        <f t="shared" si="24"/>
        <v>0</v>
      </c>
      <c r="B544" s="42"/>
      <c r="C544" s="42"/>
      <c r="D544" s="38"/>
      <c r="E544" s="96"/>
      <c r="F544" s="43" t="s">
        <v>7</v>
      </c>
      <c r="G544" s="90"/>
      <c r="H544" s="58"/>
      <c r="I544" s="90"/>
      <c r="J544" s="58"/>
      <c r="K544" s="36"/>
      <c r="L544" s="55"/>
      <c r="M544" s="97"/>
      <c r="N544" s="55"/>
      <c r="O544" s="93">
        <f t="shared" si="26"/>
        <v>0</v>
      </c>
      <c r="P544" s="81">
        <f t="shared" si="25"/>
        <v>0</v>
      </c>
    </row>
    <row r="545" spans="1:16" x14ac:dyDescent="0.2">
      <c r="A545" s="42">
        <f t="shared" si="24"/>
        <v>0</v>
      </c>
      <c r="B545" s="42"/>
      <c r="C545" s="42"/>
      <c r="D545" s="38"/>
      <c r="E545" s="96"/>
      <c r="F545" s="43" t="s">
        <v>92</v>
      </c>
      <c r="G545" s="90"/>
      <c r="H545" s="58"/>
      <c r="I545" s="90"/>
      <c r="J545" s="58"/>
      <c r="K545" s="36"/>
      <c r="L545" s="55"/>
      <c r="M545" s="97"/>
      <c r="N545" s="55"/>
      <c r="O545" s="93">
        <f t="shared" si="26"/>
        <v>0</v>
      </c>
      <c r="P545" s="81">
        <f t="shared" si="25"/>
        <v>0</v>
      </c>
    </row>
    <row r="546" spans="1:16" x14ac:dyDescent="0.2">
      <c r="A546" s="42">
        <f t="shared" si="24"/>
        <v>0</v>
      </c>
      <c r="B546" s="42"/>
      <c r="C546" s="42"/>
      <c r="D546" s="38"/>
      <c r="E546" s="96"/>
      <c r="F546" s="43" t="s">
        <v>93</v>
      </c>
      <c r="G546" s="90"/>
      <c r="H546" s="58"/>
      <c r="I546" s="90"/>
      <c r="J546" s="58"/>
      <c r="K546" s="36"/>
      <c r="L546" s="55"/>
      <c r="M546" s="97"/>
      <c r="N546" s="55"/>
      <c r="O546" s="93">
        <f t="shared" si="26"/>
        <v>0</v>
      </c>
      <c r="P546" s="81">
        <f t="shared" si="25"/>
        <v>0</v>
      </c>
    </row>
    <row r="547" spans="1:16" x14ac:dyDescent="0.2">
      <c r="A547" s="42">
        <f t="shared" si="24"/>
        <v>0</v>
      </c>
      <c r="B547" s="42"/>
      <c r="C547" s="42"/>
      <c r="D547" s="38"/>
      <c r="E547" s="96"/>
      <c r="F547" s="43" t="s">
        <v>94</v>
      </c>
      <c r="G547" s="90"/>
      <c r="H547" s="58"/>
      <c r="I547" s="90"/>
      <c r="J547" s="58"/>
      <c r="K547" s="36"/>
      <c r="L547" s="55"/>
      <c r="M547" s="97"/>
      <c r="N547" s="55"/>
      <c r="O547" s="93">
        <f t="shared" si="26"/>
        <v>0</v>
      </c>
      <c r="P547" s="81">
        <f t="shared" si="25"/>
        <v>0</v>
      </c>
    </row>
    <row r="548" spans="1:16" x14ac:dyDescent="0.2">
      <c r="A548" s="42">
        <f t="shared" si="24"/>
        <v>0</v>
      </c>
      <c r="B548" s="42"/>
      <c r="C548" s="42"/>
      <c r="D548" s="38"/>
      <c r="E548" s="96"/>
      <c r="F548" s="43" t="s">
        <v>7</v>
      </c>
      <c r="G548" s="90"/>
      <c r="H548" s="58"/>
      <c r="I548" s="90"/>
      <c r="J548" s="58"/>
      <c r="K548" s="36"/>
      <c r="L548" s="55"/>
      <c r="M548" s="97"/>
      <c r="N548" s="55"/>
      <c r="O548" s="93">
        <f t="shared" si="26"/>
        <v>0</v>
      </c>
      <c r="P548" s="81">
        <f t="shared" si="25"/>
        <v>0</v>
      </c>
    </row>
    <row r="549" spans="1:16" x14ac:dyDescent="0.2">
      <c r="A549" s="42">
        <f t="shared" si="24"/>
        <v>0</v>
      </c>
      <c r="B549" s="42"/>
      <c r="C549" s="42"/>
      <c r="D549" s="38"/>
      <c r="E549" s="96"/>
      <c r="F549" s="43" t="s">
        <v>92</v>
      </c>
      <c r="G549" s="90"/>
      <c r="H549" s="58"/>
      <c r="I549" s="90"/>
      <c r="J549" s="58"/>
      <c r="K549" s="36"/>
      <c r="L549" s="55"/>
      <c r="M549" s="97"/>
      <c r="N549" s="55"/>
      <c r="O549" s="93">
        <f t="shared" si="26"/>
        <v>0</v>
      </c>
      <c r="P549" s="81">
        <f t="shared" si="25"/>
        <v>0</v>
      </c>
    </row>
    <row r="550" spans="1:16" x14ac:dyDescent="0.2">
      <c r="A550" s="42">
        <f t="shared" si="24"/>
        <v>0</v>
      </c>
      <c r="B550" s="42"/>
      <c r="C550" s="42"/>
      <c r="D550" s="38"/>
      <c r="E550" s="96"/>
      <c r="F550" s="43" t="s">
        <v>93</v>
      </c>
      <c r="G550" s="90"/>
      <c r="H550" s="58"/>
      <c r="I550" s="90"/>
      <c r="J550" s="58"/>
      <c r="K550" s="36"/>
      <c r="L550" s="55"/>
      <c r="M550" s="97"/>
      <c r="N550" s="55"/>
      <c r="O550" s="93">
        <f t="shared" si="26"/>
        <v>0</v>
      </c>
      <c r="P550" s="81">
        <f t="shared" si="25"/>
        <v>0</v>
      </c>
    </row>
    <row r="551" spans="1:16" x14ac:dyDescent="0.2">
      <c r="A551" s="42">
        <f t="shared" si="24"/>
        <v>0</v>
      </c>
      <c r="B551" s="42"/>
      <c r="C551" s="42"/>
      <c r="D551" s="38"/>
      <c r="E551" s="96"/>
      <c r="F551" s="43" t="s">
        <v>94</v>
      </c>
      <c r="G551" s="90"/>
      <c r="H551" s="58"/>
      <c r="I551" s="90"/>
      <c r="J551" s="58"/>
      <c r="K551" s="36"/>
      <c r="L551" s="55"/>
      <c r="M551" s="97"/>
      <c r="N551" s="55"/>
      <c r="O551" s="93">
        <f t="shared" si="26"/>
        <v>0</v>
      </c>
      <c r="P551" s="81">
        <f t="shared" si="25"/>
        <v>0</v>
      </c>
    </row>
    <row r="552" spans="1:16" x14ac:dyDescent="0.2">
      <c r="A552" s="42">
        <f t="shared" si="24"/>
        <v>0</v>
      </c>
      <c r="B552" s="42"/>
      <c r="C552" s="42"/>
      <c r="D552" s="38"/>
      <c r="E552" s="96"/>
      <c r="F552" s="43" t="s">
        <v>7</v>
      </c>
      <c r="G552" s="90"/>
      <c r="H552" s="58"/>
      <c r="I552" s="90"/>
      <c r="J552" s="58"/>
      <c r="K552" s="36"/>
      <c r="L552" s="55"/>
      <c r="M552" s="97"/>
      <c r="N552" s="55"/>
      <c r="O552" s="93">
        <f t="shared" si="26"/>
        <v>0</v>
      </c>
      <c r="P552" s="81">
        <f t="shared" si="25"/>
        <v>0</v>
      </c>
    </row>
    <row r="553" spans="1:16" x14ac:dyDescent="0.2">
      <c r="A553" s="42">
        <f t="shared" si="24"/>
        <v>0</v>
      </c>
      <c r="B553" s="42"/>
      <c r="C553" s="42"/>
      <c r="D553" s="38"/>
      <c r="E553" s="96"/>
      <c r="F553" s="43" t="s">
        <v>92</v>
      </c>
      <c r="G553" s="90"/>
      <c r="H553" s="58"/>
      <c r="I553" s="90"/>
      <c r="J553" s="58"/>
      <c r="K553" s="36"/>
      <c r="L553" s="55"/>
      <c r="M553" s="97"/>
      <c r="N553" s="55"/>
      <c r="O553" s="93">
        <f t="shared" si="26"/>
        <v>0</v>
      </c>
      <c r="P553" s="81">
        <f t="shared" si="25"/>
        <v>0</v>
      </c>
    </row>
    <row r="554" spans="1:16" x14ac:dyDescent="0.2">
      <c r="A554" s="42">
        <f t="shared" si="24"/>
        <v>0</v>
      </c>
      <c r="B554" s="42"/>
      <c r="C554" s="42"/>
      <c r="D554" s="38"/>
      <c r="E554" s="96"/>
      <c r="F554" s="43" t="s">
        <v>93</v>
      </c>
      <c r="G554" s="90"/>
      <c r="H554" s="58"/>
      <c r="I554" s="90"/>
      <c r="J554" s="58"/>
      <c r="K554" s="36"/>
      <c r="L554" s="55"/>
      <c r="M554" s="97"/>
      <c r="N554" s="55"/>
      <c r="O554" s="93">
        <f t="shared" si="26"/>
        <v>0</v>
      </c>
      <c r="P554" s="81">
        <f t="shared" si="25"/>
        <v>0</v>
      </c>
    </row>
    <row r="555" spans="1:16" x14ac:dyDescent="0.2">
      <c r="A555" s="42">
        <f t="shared" si="24"/>
        <v>0</v>
      </c>
      <c r="B555" s="42"/>
      <c r="C555" s="42"/>
      <c r="D555" s="38"/>
      <c r="E555" s="96"/>
      <c r="F555" s="43" t="s">
        <v>94</v>
      </c>
      <c r="G555" s="90"/>
      <c r="H555" s="58"/>
      <c r="I555" s="90"/>
      <c r="J555" s="58"/>
      <c r="K555" s="36"/>
      <c r="L555" s="55"/>
      <c r="M555" s="97"/>
      <c r="N555" s="55"/>
      <c r="O555" s="93">
        <f t="shared" si="26"/>
        <v>0</v>
      </c>
      <c r="P555" s="81">
        <f t="shared" si="25"/>
        <v>0</v>
      </c>
    </row>
    <row r="556" spans="1:16" x14ac:dyDescent="0.2">
      <c r="A556" s="42">
        <f t="shared" si="24"/>
        <v>0</v>
      </c>
      <c r="B556" s="42"/>
      <c r="C556" s="42"/>
      <c r="D556" s="38"/>
      <c r="E556" s="96"/>
      <c r="F556" s="43" t="s">
        <v>7</v>
      </c>
      <c r="G556" s="90"/>
      <c r="H556" s="58"/>
      <c r="I556" s="90"/>
      <c r="J556" s="58"/>
      <c r="K556" s="36"/>
      <c r="L556" s="55"/>
      <c r="M556" s="97"/>
      <c r="N556" s="55"/>
      <c r="O556" s="93">
        <f t="shared" si="26"/>
        <v>0</v>
      </c>
      <c r="P556" s="81">
        <f t="shared" si="25"/>
        <v>0</v>
      </c>
    </row>
    <row r="557" spans="1:16" x14ac:dyDescent="0.2">
      <c r="A557" s="42">
        <f t="shared" si="24"/>
        <v>0</v>
      </c>
      <c r="B557" s="42"/>
      <c r="C557" s="42"/>
      <c r="D557" s="38"/>
      <c r="E557" s="96"/>
      <c r="F557" s="43" t="s">
        <v>92</v>
      </c>
      <c r="G557" s="90"/>
      <c r="H557" s="58"/>
      <c r="I557" s="90"/>
      <c r="J557" s="58"/>
      <c r="K557" s="36"/>
      <c r="L557" s="55"/>
      <c r="M557" s="97"/>
      <c r="N557" s="55"/>
      <c r="O557" s="93">
        <f t="shared" si="26"/>
        <v>0</v>
      </c>
      <c r="P557" s="81">
        <f t="shared" si="25"/>
        <v>0</v>
      </c>
    </row>
    <row r="558" spans="1:16" x14ac:dyDescent="0.2">
      <c r="A558" s="42">
        <f t="shared" si="24"/>
        <v>0</v>
      </c>
      <c r="B558" s="42"/>
      <c r="C558" s="42"/>
      <c r="D558" s="38"/>
      <c r="E558" s="96"/>
      <c r="F558" s="43" t="s">
        <v>93</v>
      </c>
      <c r="G558" s="90"/>
      <c r="H558" s="58"/>
      <c r="I558" s="90"/>
      <c r="J558" s="58"/>
      <c r="K558" s="36"/>
      <c r="L558" s="55"/>
      <c r="M558" s="97"/>
      <c r="N558" s="55"/>
      <c r="O558" s="93">
        <f t="shared" si="26"/>
        <v>0</v>
      </c>
      <c r="P558" s="81">
        <f t="shared" si="25"/>
        <v>0</v>
      </c>
    </row>
    <row r="559" spans="1:16" x14ac:dyDescent="0.2">
      <c r="A559" s="42">
        <f t="shared" si="24"/>
        <v>0</v>
      </c>
      <c r="B559" s="42"/>
      <c r="C559" s="42"/>
      <c r="D559" s="38"/>
      <c r="E559" s="96"/>
      <c r="F559" s="43" t="s">
        <v>94</v>
      </c>
      <c r="G559" s="90"/>
      <c r="H559" s="58"/>
      <c r="I559" s="90"/>
      <c r="J559" s="58"/>
      <c r="K559" s="36"/>
      <c r="L559" s="55"/>
      <c r="M559" s="97"/>
      <c r="N559" s="55"/>
      <c r="O559" s="93">
        <f t="shared" si="26"/>
        <v>0</v>
      </c>
      <c r="P559" s="81">
        <f t="shared" si="25"/>
        <v>0</v>
      </c>
    </row>
    <row r="560" spans="1:16" x14ac:dyDescent="0.2">
      <c r="A560" s="42">
        <f t="shared" si="24"/>
        <v>0</v>
      </c>
      <c r="B560" s="42"/>
      <c r="C560" s="42"/>
      <c r="D560" s="38"/>
      <c r="E560" s="96"/>
      <c r="F560" s="43" t="s">
        <v>7</v>
      </c>
      <c r="G560" s="90"/>
      <c r="H560" s="58"/>
      <c r="I560" s="90"/>
      <c r="J560" s="58"/>
      <c r="K560" s="36"/>
      <c r="L560" s="55"/>
      <c r="M560" s="97"/>
      <c r="N560" s="55"/>
      <c r="O560" s="93">
        <f t="shared" si="26"/>
        <v>0</v>
      </c>
      <c r="P560" s="81">
        <f t="shared" si="25"/>
        <v>0</v>
      </c>
    </row>
    <row r="561" spans="1:16" x14ac:dyDescent="0.2">
      <c r="A561" s="42">
        <f t="shared" si="24"/>
        <v>0</v>
      </c>
      <c r="B561" s="42"/>
      <c r="C561" s="42"/>
      <c r="D561" s="38"/>
      <c r="E561" s="96"/>
      <c r="F561" s="43" t="s">
        <v>92</v>
      </c>
      <c r="G561" s="90"/>
      <c r="H561" s="58"/>
      <c r="I561" s="90"/>
      <c r="J561" s="58"/>
      <c r="K561" s="36"/>
      <c r="L561" s="55"/>
      <c r="M561" s="97"/>
      <c r="N561" s="55"/>
      <c r="O561" s="93">
        <f t="shared" si="26"/>
        <v>0</v>
      </c>
      <c r="P561" s="81">
        <f t="shared" si="25"/>
        <v>0</v>
      </c>
    </row>
    <row r="562" spans="1:16" x14ac:dyDescent="0.2">
      <c r="A562" s="42">
        <f t="shared" si="24"/>
        <v>0</v>
      </c>
      <c r="B562" s="42"/>
      <c r="C562" s="42"/>
      <c r="D562" s="38"/>
      <c r="E562" s="96"/>
      <c r="F562" s="43" t="s">
        <v>93</v>
      </c>
      <c r="G562" s="90"/>
      <c r="H562" s="58"/>
      <c r="I562" s="90"/>
      <c r="J562" s="58"/>
      <c r="K562" s="36"/>
      <c r="L562" s="55"/>
      <c r="M562" s="97"/>
      <c r="N562" s="55"/>
      <c r="O562" s="93">
        <f t="shared" si="26"/>
        <v>0</v>
      </c>
      <c r="P562" s="81">
        <f t="shared" si="25"/>
        <v>0</v>
      </c>
    </row>
    <row r="563" spans="1:16" x14ac:dyDescent="0.2">
      <c r="A563" s="42">
        <f t="shared" si="24"/>
        <v>0</v>
      </c>
      <c r="B563" s="42"/>
      <c r="C563" s="42"/>
      <c r="D563" s="38"/>
      <c r="E563" s="96"/>
      <c r="F563" s="43" t="s">
        <v>94</v>
      </c>
      <c r="G563" s="90"/>
      <c r="H563" s="58"/>
      <c r="I563" s="90"/>
      <c r="J563" s="58"/>
      <c r="K563" s="36"/>
      <c r="L563" s="55"/>
      <c r="M563" s="97"/>
      <c r="N563" s="55"/>
      <c r="O563" s="93">
        <f t="shared" si="26"/>
        <v>0</v>
      </c>
      <c r="P563" s="81">
        <f t="shared" si="25"/>
        <v>0</v>
      </c>
    </row>
    <row r="564" spans="1:16" x14ac:dyDescent="0.2">
      <c r="A564" s="42">
        <f t="shared" si="24"/>
        <v>0</v>
      </c>
      <c r="B564" s="42"/>
      <c r="C564" s="42"/>
      <c r="D564" s="38"/>
      <c r="E564" s="96"/>
      <c r="F564" s="43" t="s">
        <v>7</v>
      </c>
      <c r="G564" s="90"/>
      <c r="H564" s="58"/>
      <c r="I564" s="90"/>
      <c r="J564" s="58"/>
      <c r="K564" s="36"/>
      <c r="L564" s="55"/>
      <c r="M564" s="97"/>
      <c r="N564" s="55"/>
      <c r="O564" s="93">
        <f t="shared" si="26"/>
        <v>0</v>
      </c>
      <c r="P564" s="81">
        <f t="shared" si="25"/>
        <v>0</v>
      </c>
    </row>
    <row r="565" spans="1:16" x14ac:dyDescent="0.2">
      <c r="A565" s="42">
        <f t="shared" si="24"/>
        <v>0</v>
      </c>
      <c r="B565" s="42"/>
      <c r="C565" s="42"/>
      <c r="D565" s="38"/>
      <c r="E565" s="96"/>
      <c r="F565" s="43" t="s">
        <v>92</v>
      </c>
      <c r="G565" s="90"/>
      <c r="H565" s="58"/>
      <c r="I565" s="90"/>
      <c r="J565" s="58"/>
      <c r="K565" s="36"/>
      <c r="L565" s="55"/>
      <c r="M565" s="97"/>
      <c r="N565" s="55"/>
      <c r="O565" s="93">
        <f t="shared" si="26"/>
        <v>0</v>
      </c>
      <c r="P565" s="81">
        <f t="shared" si="25"/>
        <v>0</v>
      </c>
    </row>
    <row r="566" spans="1:16" x14ac:dyDescent="0.2">
      <c r="A566" s="42">
        <f t="shared" si="24"/>
        <v>0</v>
      </c>
      <c r="B566" s="42"/>
      <c r="C566" s="42"/>
      <c r="D566" s="38"/>
      <c r="E566" s="96"/>
      <c r="F566" s="43" t="s">
        <v>93</v>
      </c>
      <c r="G566" s="90"/>
      <c r="H566" s="58"/>
      <c r="I566" s="90"/>
      <c r="J566" s="58"/>
      <c r="K566" s="36"/>
      <c r="L566" s="55"/>
      <c r="M566" s="97"/>
      <c r="N566" s="55"/>
      <c r="O566" s="93">
        <f t="shared" si="26"/>
        <v>0</v>
      </c>
      <c r="P566" s="81">
        <f t="shared" si="25"/>
        <v>0</v>
      </c>
    </row>
    <row r="567" spans="1:16" x14ac:dyDescent="0.2">
      <c r="A567" s="42">
        <f t="shared" si="24"/>
        <v>0</v>
      </c>
      <c r="B567" s="42"/>
      <c r="C567" s="42"/>
      <c r="D567" s="38"/>
      <c r="E567" s="96"/>
      <c r="F567" s="43" t="s">
        <v>94</v>
      </c>
      <c r="G567" s="90"/>
      <c r="H567" s="58"/>
      <c r="I567" s="90"/>
      <c r="J567" s="58"/>
      <c r="K567" s="36"/>
      <c r="L567" s="55"/>
      <c r="M567" s="97"/>
      <c r="N567" s="55"/>
      <c r="O567" s="93">
        <f t="shared" si="26"/>
        <v>0</v>
      </c>
      <c r="P567" s="81">
        <f t="shared" si="25"/>
        <v>0</v>
      </c>
    </row>
    <row r="568" spans="1:16" x14ac:dyDescent="0.2">
      <c r="A568" s="42">
        <f t="shared" si="24"/>
        <v>0</v>
      </c>
      <c r="B568" s="42"/>
      <c r="C568" s="42"/>
      <c r="D568" s="38"/>
      <c r="E568" s="96"/>
      <c r="F568" s="43" t="s">
        <v>7</v>
      </c>
      <c r="G568" s="90"/>
      <c r="H568" s="58"/>
      <c r="I568" s="90"/>
      <c r="J568" s="58"/>
      <c r="K568" s="36"/>
      <c r="L568" s="55"/>
      <c r="M568" s="97"/>
      <c r="N568" s="55"/>
      <c r="O568" s="93">
        <f t="shared" si="26"/>
        <v>0</v>
      </c>
      <c r="P568" s="81">
        <f t="shared" si="25"/>
        <v>0</v>
      </c>
    </row>
    <row r="569" spans="1:16" x14ac:dyDescent="0.2">
      <c r="A569" s="42">
        <f t="shared" si="24"/>
        <v>0</v>
      </c>
      <c r="B569" s="42"/>
      <c r="C569" s="42"/>
      <c r="D569" s="38"/>
      <c r="E569" s="96"/>
      <c r="F569" s="43" t="s">
        <v>92</v>
      </c>
      <c r="G569" s="90"/>
      <c r="H569" s="58"/>
      <c r="I569" s="90"/>
      <c r="J569" s="58"/>
      <c r="K569" s="36"/>
      <c r="L569" s="55"/>
      <c r="M569" s="97"/>
      <c r="N569" s="55"/>
      <c r="O569" s="93">
        <f t="shared" si="26"/>
        <v>0</v>
      </c>
      <c r="P569" s="81">
        <f t="shared" si="25"/>
        <v>0</v>
      </c>
    </row>
    <row r="570" spans="1:16" x14ac:dyDescent="0.2">
      <c r="A570" s="42">
        <f t="shared" si="24"/>
        <v>0</v>
      </c>
      <c r="B570" s="42"/>
      <c r="C570" s="42"/>
      <c r="D570" s="38"/>
      <c r="E570" s="96"/>
      <c r="F570" s="43" t="s">
        <v>93</v>
      </c>
      <c r="G570" s="90"/>
      <c r="H570" s="58"/>
      <c r="I570" s="90"/>
      <c r="J570" s="58"/>
      <c r="K570" s="36"/>
      <c r="L570" s="55"/>
      <c r="M570" s="97"/>
      <c r="N570" s="55"/>
      <c r="O570" s="93">
        <f t="shared" si="26"/>
        <v>0</v>
      </c>
      <c r="P570" s="81">
        <f t="shared" si="25"/>
        <v>0</v>
      </c>
    </row>
    <row r="571" spans="1:16" x14ac:dyDescent="0.2">
      <c r="A571" s="42">
        <f t="shared" si="24"/>
        <v>0</v>
      </c>
      <c r="B571" s="42"/>
      <c r="C571" s="42"/>
      <c r="D571" s="38"/>
      <c r="E571" s="96"/>
      <c r="F571" s="43" t="s">
        <v>94</v>
      </c>
      <c r="G571" s="90"/>
      <c r="H571" s="58"/>
      <c r="I571" s="90"/>
      <c r="J571" s="58"/>
      <c r="K571" s="36"/>
      <c r="L571" s="55"/>
      <c r="M571" s="97"/>
      <c r="N571" s="55"/>
      <c r="O571" s="93">
        <f t="shared" si="26"/>
        <v>0</v>
      </c>
      <c r="P571" s="81">
        <f t="shared" si="25"/>
        <v>0</v>
      </c>
    </row>
    <row r="572" spans="1:16" x14ac:dyDescent="0.2">
      <c r="A572" s="42">
        <f t="shared" si="24"/>
        <v>0</v>
      </c>
      <c r="B572" s="42"/>
      <c r="C572" s="42"/>
      <c r="D572" s="38"/>
      <c r="E572" s="96"/>
      <c r="F572" s="43" t="s">
        <v>7</v>
      </c>
      <c r="G572" s="90"/>
      <c r="H572" s="58"/>
      <c r="I572" s="90"/>
      <c r="J572" s="58"/>
      <c r="K572" s="36"/>
      <c r="L572" s="55"/>
      <c r="M572" s="97"/>
      <c r="N572" s="55"/>
      <c r="O572" s="93">
        <f t="shared" si="26"/>
        <v>0</v>
      </c>
      <c r="P572" s="81">
        <f t="shared" si="25"/>
        <v>0</v>
      </c>
    </row>
    <row r="573" spans="1:16" x14ac:dyDescent="0.2">
      <c r="A573" s="42">
        <f t="shared" si="24"/>
        <v>0</v>
      </c>
      <c r="B573" s="42"/>
      <c r="C573" s="42"/>
      <c r="D573" s="38"/>
      <c r="E573" s="96"/>
      <c r="F573" s="43" t="s">
        <v>92</v>
      </c>
      <c r="G573" s="90"/>
      <c r="H573" s="58"/>
      <c r="I573" s="90"/>
      <c r="J573" s="58"/>
      <c r="K573" s="36"/>
      <c r="L573" s="55"/>
      <c r="M573" s="97"/>
      <c r="N573" s="55"/>
      <c r="O573" s="93">
        <f t="shared" si="26"/>
        <v>0</v>
      </c>
      <c r="P573" s="81">
        <f t="shared" si="25"/>
        <v>0</v>
      </c>
    </row>
    <row r="574" spans="1:16" x14ac:dyDescent="0.2">
      <c r="A574" s="42">
        <f t="shared" si="24"/>
        <v>0</v>
      </c>
      <c r="B574" s="42"/>
      <c r="C574" s="42"/>
      <c r="D574" s="38"/>
      <c r="E574" s="96"/>
      <c r="F574" s="43" t="s">
        <v>93</v>
      </c>
      <c r="G574" s="90"/>
      <c r="H574" s="58"/>
      <c r="I574" s="90"/>
      <c r="J574" s="58"/>
      <c r="K574" s="36"/>
      <c r="L574" s="55"/>
      <c r="M574" s="97"/>
      <c r="N574" s="55"/>
      <c r="O574" s="93">
        <f t="shared" si="26"/>
        <v>0</v>
      </c>
      <c r="P574" s="81">
        <f t="shared" si="25"/>
        <v>0</v>
      </c>
    </row>
    <row r="575" spans="1:16" x14ac:dyDescent="0.2">
      <c r="A575" s="42">
        <f t="shared" si="24"/>
        <v>0</v>
      </c>
      <c r="B575" s="42"/>
      <c r="C575" s="42"/>
      <c r="D575" s="38"/>
      <c r="E575" s="96"/>
      <c r="F575" s="43" t="s">
        <v>94</v>
      </c>
      <c r="G575" s="90"/>
      <c r="H575" s="58"/>
      <c r="I575" s="90"/>
      <c r="J575" s="58"/>
      <c r="K575" s="36"/>
      <c r="L575" s="55"/>
      <c r="M575" s="97"/>
      <c r="N575" s="55"/>
      <c r="O575" s="93">
        <f t="shared" si="26"/>
        <v>0</v>
      </c>
      <c r="P575" s="81">
        <f t="shared" si="25"/>
        <v>0</v>
      </c>
    </row>
    <row r="576" spans="1:16" x14ac:dyDescent="0.2">
      <c r="A576" s="42">
        <f t="shared" si="24"/>
        <v>0</v>
      </c>
      <c r="B576" s="42"/>
      <c r="C576" s="42"/>
      <c r="D576" s="38"/>
      <c r="E576" s="96"/>
      <c r="F576" s="43" t="s">
        <v>7</v>
      </c>
      <c r="G576" s="90"/>
      <c r="H576" s="58"/>
      <c r="I576" s="90"/>
      <c r="J576" s="58"/>
      <c r="K576" s="36"/>
      <c r="L576" s="55"/>
      <c r="M576" s="97"/>
      <c r="N576" s="55"/>
      <c r="O576" s="93">
        <f t="shared" si="26"/>
        <v>0</v>
      </c>
      <c r="P576" s="81">
        <f t="shared" si="25"/>
        <v>0</v>
      </c>
    </row>
    <row r="577" spans="1:16" x14ac:dyDescent="0.2">
      <c r="A577" s="42">
        <f t="shared" si="24"/>
        <v>0</v>
      </c>
      <c r="B577" s="42"/>
      <c r="C577" s="42"/>
      <c r="D577" s="38"/>
      <c r="E577" s="96"/>
      <c r="F577" s="43" t="s">
        <v>92</v>
      </c>
      <c r="G577" s="90"/>
      <c r="H577" s="58"/>
      <c r="I577" s="90"/>
      <c r="J577" s="58"/>
      <c r="K577" s="36"/>
      <c r="L577" s="55"/>
      <c r="M577" s="97"/>
      <c r="N577" s="55"/>
      <c r="O577" s="93">
        <f t="shared" si="26"/>
        <v>0</v>
      </c>
      <c r="P577" s="81">
        <f t="shared" si="25"/>
        <v>0</v>
      </c>
    </row>
    <row r="578" spans="1:16" x14ac:dyDescent="0.2">
      <c r="A578" s="42">
        <f t="shared" si="24"/>
        <v>0</v>
      </c>
      <c r="B578" s="42"/>
      <c r="C578" s="42"/>
      <c r="D578" s="38"/>
      <c r="E578" s="96"/>
      <c r="F578" s="43" t="s">
        <v>93</v>
      </c>
      <c r="G578" s="90"/>
      <c r="H578" s="58"/>
      <c r="I578" s="90"/>
      <c r="J578" s="58"/>
      <c r="K578" s="36"/>
      <c r="L578" s="55"/>
      <c r="M578" s="97"/>
      <c r="N578" s="55"/>
      <c r="O578" s="93">
        <f t="shared" si="26"/>
        <v>0</v>
      </c>
      <c r="P578" s="81">
        <f t="shared" si="25"/>
        <v>0</v>
      </c>
    </row>
    <row r="579" spans="1:16" x14ac:dyDescent="0.2">
      <c r="A579" s="42">
        <f t="shared" si="24"/>
        <v>0</v>
      </c>
      <c r="B579" s="42"/>
      <c r="C579" s="42"/>
      <c r="D579" s="38"/>
      <c r="E579" s="96"/>
      <c r="F579" s="43" t="s">
        <v>94</v>
      </c>
      <c r="G579" s="90"/>
      <c r="H579" s="58"/>
      <c r="I579" s="90"/>
      <c r="J579" s="58"/>
      <c r="K579" s="36"/>
      <c r="L579" s="55"/>
      <c r="M579" s="97"/>
      <c r="N579" s="55"/>
      <c r="O579" s="93">
        <f t="shared" si="26"/>
        <v>0</v>
      </c>
      <c r="P579" s="81">
        <f t="shared" si="25"/>
        <v>0</v>
      </c>
    </row>
    <row r="580" spans="1:16" x14ac:dyDescent="0.2">
      <c r="A580" s="42">
        <f t="shared" si="24"/>
        <v>0</v>
      </c>
      <c r="B580" s="42"/>
      <c r="C580" s="42"/>
      <c r="D580" s="38"/>
      <c r="E580" s="96"/>
      <c r="F580" s="43" t="s">
        <v>7</v>
      </c>
      <c r="G580" s="90"/>
      <c r="H580" s="58"/>
      <c r="I580" s="90"/>
      <c r="J580" s="58"/>
      <c r="K580" s="36"/>
      <c r="L580" s="55"/>
      <c r="M580" s="97"/>
      <c r="N580" s="55"/>
      <c r="O580" s="93">
        <f t="shared" si="26"/>
        <v>0</v>
      </c>
      <c r="P580" s="81">
        <f t="shared" si="25"/>
        <v>0</v>
      </c>
    </row>
    <row r="581" spans="1:16" x14ac:dyDescent="0.2">
      <c r="A581" s="42">
        <f t="shared" ref="A581:A644" si="27">+$A$3</f>
        <v>0</v>
      </c>
      <c r="B581" s="42"/>
      <c r="C581" s="42"/>
      <c r="D581" s="38"/>
      <c r="E581" s="96"/>
      <c r="F581" s="43" t="s">
        <v>92</v>
      </c>
      <c r="G581" s="90"/>
      <c r="H581" s="58"/>
      <c r="I581" s="90"/>
      <c r="J581" s="58"/>
      <c r="K581" s="36"/>
      <c r="L581" s="55"/>
      <c r="M581" s="97"/>
      <c r="N581" s="55"/>
      <c r="O581" s="93">
        <f t="shared" si="26"/>
        <v>0</v>
      </c>
      <c r="P581" s="81">
        <f t="shared" si="25"/>
        <v>0</v>
      </c>
    </row>
    <row r="582" spans="1:16" x14ac:dyDescent="0.2">
      <c r="A582" s="42">
        <f t="shared" si="27"/>
        <v>0</v>
      </c>
      <c r="B582" s="42"/>
      <c r="C582" s="42"/>
      <c r="D582" s="38"/>
      <c r="E582" s="96"/>
      <c r="F582" s="43" t="s">
        <v>93</v>
      </c>
      <c r="G582" s="90"/>
      <c r="H582" s="58"/>
      <c r="I582" s="90"/>
      <c r="J582" s="58"/>
      <c r="K582" s="36"/>
      <c r="L582" s="55"/>
      <c r="M582" s="97"/>
      <c r="N582" s="55"/>
      <c r="O582" s="93">
        <f t="shared" si="26"/>
        <v>0</v>
      </c>
      <c r="P582" s="81">
        <f t="shared" ref="P582:P645" si="28">+(G582*H582)+(K582*L582)+N582+(I582*J582)</f>
        <v>0</v>
      </c>
    </row>
    <row r="583" spans="1:16" x14ac:dyDescent="0.2">
      <c r="A583" s="42">
        <f t="shared" si="27"/>
        <v>0</v>
      </c>
      <c r="B583" s="42"/>
      <c r="C583" s="42"/>
      <c r="D583" s="38"/>
      <c r="E583" s="96"/>
      <c r="F583" s="43" t="s">
        <v>94</v>
      </c>
      <c r="G583" s="90"/>
      <c r="H583" s="58"/>
      <c r="I583" s="90"/>
      <c r="J583" s="58"/>
      <c r="K583" s="36"/>
      <c r="L583" s="55"/>
      <c r="M583" s="97"/>
      <c r="N583" s="55"/>
      <c r="O583" s="93">
        <f t="shared" si="26"/>
        <v>0</v>
      </c>
      <c r="P583" s="81">
        <f t="shared" si="28"/>
        <v>0</v>
      </c>
    </row>
    <row r="584" spans="1:16" x14ac:dyDescent="0.2">
      <c r="A584" s="42">
        <f t="shared" si="27"/>
        <v>0</v>
      </c>
      <c r="B584" s="42"/>
      <c r="C584" s="42"/>
      <c r="D584" s="38"/>
      <c r="E584" s="96"/>
      <c r="F584" s="43" t="s">
        <v>7</v>
      </c>
      <c r="G584" s="90"/>
      <c r="H584" s="58"/>
      <c r="I584" s="90"/>
      <c r="J584" s="58"/>
      <c r="K584" s="36"/>
      <c r="L584" s="55"/>
      <c r="M584" s="97"/>
      <c r="N584" s="55"/>
      <c r="O584" s="93">
        <f t="shared" ref="O584:O647" si="29">G584+(I584/1000)+(M584)+((K584*18)/1000)</f>
        <v>0</v>
      </c>
      <c r="P584" s="81">
        <f t="shared" si="28"/>
        <v>0</v>
      </c>
    </row>
    <row r="585" spans="1:16" x14ac:dyDescent="0.2">
      <c r="A585" s="42">
        <f t="shared" si="27"/>
        <v>0</v>
      </c>
      <c r="B585" s="42"/>
      <c r="C585" s="42"/>
      <c r="D585" s="38"/>
      <c r="E585" s="96"/>
      <c r="F585" s="43" t="s">
        <v>92</v>
      </c>
      <c r="G585" s="90"/>
      <c r="H585" s="58"/>
      <c r="I585" s="90"/>
      <c r="J585" s="58"/>
      <c r="K585" s="36"/>
      <c r="L585" s="55"/>
      <c r="M585" s="97"/>
      <c r="N585" s="55"/>
      <c r="O585" s="93">
        <f t="shared" si="29"/>
        <v>0</v>
      </c>
      <c r="P585" s="81">
        <f t="shared" si="28"/>
        <v>0</v>
      </c>
    </row>
    <row r="586" spans="1:16" x14ac:dyDescent="0.2">
      <c r="A586" s="42">
        <f t="shared" si="27"/>
        <v>0</v>
      </c>
      <c r="B586" s="42"/>
      <c r="C586" s="42"/>
      <c r="D586" s="38"/>
      <c r="E586" s="96"/>
      <c r="F586" s="43" t="s">
        <v>93</v>
      </c>
      <c r="G586" s="90"/>
      <c r="H586" s="58"/>
      <c r="I586" s="90"/>
      <c r="J586" s="58"/>
      <c r="K586" s="36"/>
      <c r="L586" s="55"/>
      <c r="M586" s="97"/>
      <c r="N586" s="55"/>
      <c r="O586" s="93">
        <f t="shared" si="29"/>
        <v>0</v>
      </c>
      <c r="P586" s="81">
        <f t="shared" si="28"/>
        <v>0</v>
      </c>
    </row>
    <row r="587" spans="1:16" x14ac:dyDescent="0.2">
      <c r="A587" s="42">
        <f t="shared" si="27"/>
        <v>0</v>
      </c>
      <c r="B587" s="42"/>
      <c r="C587" s="42"/>
      <c r="D587" s="38"/>
      <c r="E587" s="96"/>
      <c r="F587" s="43" t="s">
        <v>94</v>
      </c>
      <c r="G587" s="90"/>
      <c r="H587" s="58"/>
      <c r="I587" s="90"/>
      <c r="J587" s="58"/>
      <c r="K587" s="36"/>
      <c r="L587" s="55"/>
      <c r="M587" s="97"/>
      <c r="N587" s="55"/>
      <c r="O587" s="93">
        <f t="shared" si="29"/>
        <v>0</v>
      </c>
      <c r="P587" s="81">
        <f t="shared" si="28"/>
        <v>0</v>
      </c>
    </row>
    <row r="588" spans="1:16" x14ac:dyDescent="0.2">
      <c r="A588" s="42">
        <f t="shared" si="27"/>
        <v>0</v>
      </c>
      <c r="B588" s="42"/>
      <c r="C588" s="42"/>
      <c r="D588" s="38"/>
      <c r="E588" s="96"/>
      <c r="F588" s="43" t="s">
        <v>7</v>
      </c>
      <c r="G588" s="90"/>
      <c r="H588" s="58"/>
      <c r="I588" s="90"/>
      <c r="J588" s="58"/>
      <c r="K588" s="36"/>
      <c r="L588" s="55"/>
      <c r="M588" s="97"/>
      <c r="N588" s="55"/>
      <c r="O588" s="93">
        <f t="shared" si="29"/>
        <v>0</v>
      </c>
      <c r="P588" s="81">
        <f t="shared" si="28"/>
        <v>0</v>
      </c>
    </row>
    <row r="589" spans="1:16" x14ac:dyDescent="0.2">
      <c r="A589" s="42">
        <f t="shared" si="27"/>
        <v>0</v>
      </c>
      <c r="B589" s="42"/>
      <c r="C589" s="42"/>
      <c r="D589" s="38"/>
      <c r="E589" s="96"/>
      <c r="F589" s="43" t="s">
        <v>92</v>
      </c>
      <c r="G589" s="90"/>
      <c r="H589" s="58"/>
      <c r="I589" s="90"/>
      <c r="J589" s="58"/>
      <c r="K589" s="36"/>
      <c r="L589" s="55"/>
      <c r="M589" s="97"/>
      <c r="N589" s="55"/>
      <c r="O589" s="93">
        <f t="shared" si="29"/>
        <v>0</v>
      </c>
      <c r="P589" s="81">
        <f t="shared" si="28"/>
        <v>0</v>
      </c>
    </row>
    <row r="590" spans="1:16" x14ac:dyDescent="0.2">
      <c r="A590" s="42">
        <f t="shared" si="27"/>
        <v>0</v>
      </c>
      <c r="B590" s="42"/>
      <c r="C590" s="42"/>
      <c r="D590" s="38"/>
      <c r="E590" s="96"/>
      <c r="F590" s="43" t="s">
        <v>93</v>
      </c>
      <c r="G590" s="90"/>
      <c r="H590" s="58"/>
      <c r="I590" s="90"/>
      <c r="J590" s="58"/>
      <c r="K590" s="36"/>
      <c r="L590" s="55"/>
      <c r="M590" s="97"/>
      <c r="N590" s="55"/>
      <c r="O590" s="93">
        <f t="shared" si="29"/>
        <v>0</v>
      </c>
      <c r="P590" s="81">
        <f t="shared" si="28"/>
        <v>0</v>
      </c>
    </row>
    <row r="591" spans="1:16" x14ac:dyDescent="0.2">
      <c r="A591" s="42">
        <f t="shared" si="27"/>
        <v>0</v>
      </c>
      <c r="B591" s="42"/>
      <c r="C591" s="42"/>
      <c r="D591" s="38"/>
      <c r="E591" s="96"/>
      <c r="F591" s="43" t="s">
        <v>94</v>
      </c>
      <c r="G591" s="90"/>
      <c r="H591" s="58"/>
      <c r="I591" s="90"/>
      <c r="J591" s="58"/>
      <c r="K591" s="36"/>
      <c r="L591" s="55"/>
      <c r="M591" s="97"/>
      <c r="N591" s="55"/>
      <c r="O591" s="93">
        <f t="shared" si="29"/>
        <v>0</v>
      </c>
      <c r="P591" s="81">
        <f t="shared" si="28"/>
        <v>0</v>
      </c>
    </row>
    <row r="592" spans="1:16" x14ac:dyDescent="0.2">
      <c r="A592" s="42">
        <f t="shared" si="27"/>
        <v>0</v>
      </c>
      <c r="B592" s="42"/>
      <c r="C592" s="42"/>
      <c r="D592" s="38"/>
      <c r="E592" s="96"/>
      <c r="F592" s="43" t="s">
        <v>7</v>
      </c>
      <c r="G592" s="90"/>
      <c r="H592" s="58"/>
      <c r="I592" s="90"/>
      <c r="J592" s="58"/>
      <c r="K592" s="36"/>
      <c r="L592" s="55"/>
      <c r="M592" s="97"/>
      <c r="N592" s="55"/>
      <c r="O592" s="93">
        <f t="shared" si="29"/>
        <v>0</v>
      </c>
      <c r="P592" s="81">
        <f t="shared" si="28"/>
        <v>0</v>
      </c>
    </row>
    <row r="593" spans="1:16" x14ac:dyDescent="0.2">
      <c r="A593" s="42">
        <f t="shared" si="27"/>
        <v>0</v>
      </c>
      <c r="B593" s="42"/>
      <c r="C593" s="42"/>
      <c r="D593" s="38"/>
      <c r="E593" s="96"/>
      <c r="F593" s="43" t="s">
        <v>92</v>
      </c>
      <c r="G593" s="90"/>
      <c r="H593" s="58"/>
      <c r="I593" s="90"/>
      <c r="J593" s="58"/>
      <c r="K593" s="36"/>
      <c r="L593" s="55"/>
      <c r="M593" s="97"/>
      <c r="N593" s="55"/>
      <c r="O593" s="93">
        <f t="shared" si="29"/>
        <v>0</v>
      </c>
      <c r="P593" s="81">
        <f t="shared" si="28"/>
        <v>0</v>
      </c>
    </row>
    <row r="594" spans="1:16" x14ac:dyDescent="0.2">
      <c r="A594" s="42">
        <f t="shared" si="27"/>
        <v>0</v>
      </c>
      <c r="B594" s="42"/>
      <c r="C594" s="42"/>
      <c r="D594" s="38"/>
      <c r="E594" s="96"/>
      <c r="F594" s="43" t="s">
        <v>93</v>
      </c>
      <c r="G594" s="90"/>
      <c r="H594" s="58"/>
      <c r="I594" s="90"/>
      <c r="J594" s="58"/>
      <c r="K594" s="36"/>
      <c r="L594" s="55"/>
      <c r="M594" s="97"/>
      <c r="N594" s="55"/>
      <c r="O594" s="93">
        <f t="shared" si="29"/>
        <v>0</v>
      </c>
      <c r="P594" s="81">
        <f t="shared" si="28"/>
        <v>0</v>
      </c>
    </row>
    <row r="595" spans="1:16" x14ac:dyDescent="0.2">
      <c r="A595" s="42">
        <f t="shared" si="27"/>
        <v>0</v>
      </c>
      <c r="B595" s="42"/>
      <c r="C595" s="42"/>
      <c r="D595" s="38"/>
      <c r="E595" s="96"/>
      <c r="F595" s="43" t="s">
        <v>94</v>
      </c>
      <c r="G595" s="90"/>
      <c r="H595" s="58"/>
      <c r="I595" s="90"/>
      <c r="J595" s="58"/>
      <c r="K595" s="36"/>
      <c r="L595" s="55"/>
      <c r="M595" s="97"/>
      <c r="N595" s="55"/>
      <c r="O595" s="93">
        <f t="shared" si="29"/>
        <v>0</v>
      </c>
      <c r="P595" s="81">
        <f t="shared" si="28"/>
        <v>0</v>
      </c>
    </row>
    <row r="596" spans="1:16" x14ac:dyDescent="0.2">
      <c r="A596" s="42">
        <f t="shared" si="27"/>
        <v>0</v>
      </c>
      <c r="B596" s="42"/>
      <c r="C596" s="42"/>
      <c r="D596" s="38"/>
      <c r="E596" s="96"/>
      <c r="F596" s="43" t="s">
        <v>7</v>
      </c>
      <c r="G596" s="90"/>
      <c r="H596" s="58"/>
      <c r="I596" s="90"/>
      <c r="J596" s="58"/>
      <c r="K596" s="36"/>
      <c r="L596" s="55"/>
      <c r="M596" s="97"/>
      <c r="N596" s="55"/>
      <c r="O596" s="93">
        <f t="shared" si="29"/>
        <v>0</v>
      </c>
      <c r="P596" s="81">
        <f t="shared" si="28"/>
        <v>0</v>
      </c>
    </row>
    <row r="597" spans="1:16" x14ac:dyDescent="0.2">
      <c r="A597" s="42">
        <f t="shared" si="27"/>
        <v>0</v>
      </c>
      <c r="B597" s="42"/>
      <c r="C597" s="42"/>
      <c r="D597" s="38"/>
      <c r="E597" s="96"/>
      <c r="F597" s="43" t="s">
        <v>92</v>
      </c>
      <c r="G597" s="90"/>
      <c r="H597" s="58"/>
      <c r="I597" s="90"/>
      <c r="J597" s="58"/>
      <c r="K597" s="36"/>
      <c r="L597" s="55"/>
      <c r="M597" s="97"/>
      <c r="N597" s="55"/>
      <c r="O597" s="93">
        <f t="shared" si="29"/>
        <v>0</v>
      </c>
      <c r="P597" s="81">
        <f t="shared" si="28"/>
        <v>0</v>
      </c>
    </row>
    <row r="598" spans="1:16" x14ac:dyDescent="0.2">
      <c r="A598" s="42">
        <f t="shared" si="27"/>
        <v>0</v>
      </c>
      <c r="B598" s="42"/>
      <c r="C598" s="42"/>
      <c r="D598" s="38"/>
      <c r="E598" s="96"/>
      <c r="F598" s="43" t="s">
        <v>93</v>
      </c>
      <c r="G598" s="90"/>
      <c r="H598" s="58"/>
      <c r="I598" s="90"/>
      <c r="J598" s="58"/>
      <c r="K598" s="36"/>
      <c r="L598" s="55"/>
      <c r="M598" s="97"/>
      <c r="N598" s="55"/>
      <c r="O598" s="93">
        <f t="shared" si="29"/>
        <v>0</v>
      </c>
      <c r="P598" s="81">
        <f t="shared" si="28"/>
        <v>0</v>
      </c>
    </row>
    <row r="599" spans="1:16" x14ac:dyDescent="0.2">
      <c r="A599" s="42">
        <f t="shared" si="27"/>
        <v>0</v>
      </c>
      <c r="B599" s="42"/>
      <c r="C599" s="42"/>
      <c r="D599" s="38"/>
      <c r="E599" s="96"/>
      <c r="F599" s="43" t="s">
        <v>94</v>
      </c>
      <c r="G599" s="90"/>
      <c r="H599" s="58"/>
      <c r="I599" s="90"/>
      <c r="J599" s="58"/>
      <c r="K599" s="36"/>
      <c r="L599" s="55"/>
      <c r="M599" s="97"/>
      <c r="N599" s="55"/>
      <c r="O599" s="93">
        <f t="shared" si="29"/>
        <v>0</v>
      </c>
      <c r="P599" s="81">
        <f t="shared" si="28"/>
        <v>0</v>
      </c>
    </row>
    <row r="600" spans="1:16" x14ac:dyDescent="0.2">
      <c r="A600" s="42">
        <f t="shared" si="27"/>
        <v>0</v>
      </c>
      <c r="B600" s="42"/>
      <c r="C600" s="42"/>
      <c r="D600" s="38"/>
      <c r="E600" s="96"/>
      <c r="F600" s="43" t="s">
        <v>7</v>
      </c>
      <c r="G600" s="90"/>
      <c r="H600" s="58"/>
      <c r="I600" s="90"/>
      <c r="J600" s="58"/>
      <c r="K600" s="36"/>
      <c r="L600" s="55"/>
      <c r="M600" s="97"/>
      <c r="N600" s="55"/>
      <c r="O600" s="93">
        <f t="shared" si="29"/>
        <v>0</v>
      </c>
      <c r="P600" s="81">
        <f t="shared" si="28"/>
        <v>0</v>
      </c>
    </row>
    <row r="601" spans="1:16" x14ac:dyDescent="0.2">
      <c r="A601" s="42">
        <f t="shared" si="27"/>
        <v>0</v>
      </c>
      <c r="B601" s="42"/>
      <c r="C601" s="42"/>
      <c r="D601" s="38"/>
      <c r="E601" s="96"/>
      <c r="F601" s="43" t="s">
        <v>92</v>
      </c>
      <c r="G601" s="90"/>
      <c r="H601" s="58"/>
      <c r="I601" s="90"/>
      <c r="J601" s="58"/>
      <c r="K601" s="36"/>
      <c r="L601" s="55"/>
      <c r="M601" s="97"/>
      <c r="N601" s="55"/>
      <c r="O601" s="93">
        <f t="shared" si="29"/>
        <v>0</v>
      </c>
      <c r="P601" s="81">
        <f t="shared" si="28"/>
        <v>0</v>
      </c>
    </row>
    <row r="602" spans="1:16" x14ac:dyDescent="0.2">
      <c r="A602" s="42">
        <f t="shared" si="27"/>
        <v>0</v>
      </c>
      <c r="B602" s="42"/>
      <c r="C602" s="42"/>
      <c r="D602" s="38"/>
      <c r="E602" s="96"/>
      <c r="F602" s="43" t="s">
        <v>93</v>
      </c>
      <c r="G602" s="90"/>
      <c r="H602" s="58"/>
      <c r="I602" s="90"/>
      <c r="J602" s="58"/>
      <c r="K602" s="36"/>
      <c r="L602" s="55"/>
      <c r="M602" s="97"/>
      <c r="N602" s="55"/>
      <c r="O602" s="93">
        <f t="shared" si="29"/>
        <v>0</v>
      </c>
      <c r="P602" s="81">
        <f t="shared" si="28"/>
        <v>0</v>
      </c>
    </row>
    <row r="603" spans="1:16" x14ac:dyDescent="0.2">
      <c r="A603" s="42">
        <f t="shared" si="27"/>
        <v>0</v>
      </c>
      <c r="B603" s="42"/>
      <c r="C603" s="42"/>
      <c r="D603" s="38"/>
      <c r="E603" s="96"/>
      <c r="F603" s="43" t="s">
        <v>94</v>
      </c>
      <c r="G603" s="90"/>
      <c r="H603" s="58"/>
      <c r="I603" s="90"/>
      <c r="J603" s="58"/>
      <c r="K603" s="36"/>
      <c r="L603" s="55"/>
      <c r="M603" s="97"/>
      <c r="N603" s="55"/>
      <c r="O603" s="93">
        <f t="shared" si="29"/>
        <v>0</v>
      </c>
      <c r="P603" s="81">
        <f t="shared" si="28"/>
        <v>0</v>
      </c>
    </row>
    <row r="604" spans="1:16" x14ac:dyDescent="0.2">
      <c r="A604" s="42">
        <f t="shared" si="27"/>
        <v>0</v>
      </c>
      <c r="B604" s="42"/>
      <c r="C604" s="42"/>
      <c r="D604" s="38"/>
      <c r="E604" s="96"/>
      <c r="F604" s="43" t="s">
        <v>7</v>
      </c>
      <c r="G604" s="90"/>
      <c r="H604" s="58"/>
      <c r="I604" s="90"/>
      <c r="J604" s="58"/>
      <c r="K604" s="36"/>
      <c r="L604" s="55"/>
      <c r="M604" s="97"/>
      <c r="N604" s="55"/>
      <c r="O604" s="93">
        <f t="shared" si="29"/>
        <v>0</v>
      </c>
      <c r="P604" s="81">
        <f t="shared" si="28"/>
        <v>0</v>
      </c>
    </row>
    <row r="605" spans="1:16" x14ac:dyDescent="0.2">
      <c r="A605" s="42">
        <f t="shared" si="27"/>
        <v>0</v>
      </c>
      <c r="B605" s="42"/>
      <c r="C605" s="42"/>
      <c r="D605" s="38"/>
      <c r="E605" s="96"/>
      <c r="F605" s="43" t="s">
        <v>92</v>
      </c>
      <c r="G605" s="90"/>
      <c r="H605" s="58"/>
      <c r="I605" s="90"/>
      <c r="J605" s="58"/>
      <c r="K605" s="36"/>
      <c r="L605" s="55"/>
      <c r="M605" s="97"/>
      <c r="N605" s="55"/>
      <c r="O605" s="93">
        <f t="shared" si="29"/>
        <v>0</v>
      </c>
      <c r="P605" s="81">
        <f t="shared" si="28"/>
        <v>0</v>
      </c>
    </row>
    <row r="606" spans="1:16" x14ac:dyDescent="0.2">
      <c r="A606" s="42">
        <f t="shared" si="27"/>
        <v>0</v>
      </c>
      <c r="B606" s="42"/>
      <c r="C606" s="42"/>
      <c r="D606" s="38"/>
      <c r="E606" s="96"/>
      <c r="F606" s="43" t="s">
        <v>93</v>
      </c>
      <c r="G606" s="90"/>
      <c r="H606" s="58"/>
      <c r="I606" s="90"/>
      <c r="J606" s="58"/>
      <c r="K606" s="36"/>
      <c r="L606" s="55"/>
      <c r="M606" s="97"/>
      <c r="N606" s="55"/>
      <c r="O606" s="93">
        <f t="shared" si="29"/>
        <v>0</v>
      </c>
      <c r="P606" s="81">
        <f t="shared" si="28"/>
        <v>0</v>
      </c>
    </row>
    <row r="607" spans="1:16" x14ac:dyDescent="0.2">
      <c r="A607" s="42">
        <f t="shared" si="27"/>
        <v>0</v>
      </c>
      <c r="B607" s="42"/>
      <c r="C607" s="42"/>
      <c r="D607" s="38"/>
      <c r="E607" s="96"/>
      <c r="F607" s="43" t="s">
        <v>94</v>
      </c>
      <c r="G607" s="90"/>
      <c r="H607" s="58"/>
      <c r="I607" s="90"/>
      <c r="J607" s="58"/>
      <c r="K607" s="36"/>
      <c r="L607" s="55"/>
      <c r="M607" s="97"/>
      <c r="N607" s="55"/>
      <c r="O607" s="93">
        <f t="shared" si="29"/>
        <v>0</v>
      </c>
      <c r="P607" s="81">
        <f t="shared" si="28"/>
        <v>0</v>
      </c>
    </row>
    <row r="608" spans="1:16" x14ac:dyDescent="0.2">
      <c r="A608" s="42">
        <f t="shared" si="27"/>
        <v>0</v>
      </c>
      <c r="B608" s="42"/>
      <c r="C608" s="42"/>
      <c r="D608" s="38"/>
      <c r="E608" s="96"/>
      <c r="F608" s="43" t="s">
        <v>7</v>
      </c>
      <c r="G608" s="90"/>
      <c r="H608" s="58"/>
      <c r="I608" s="90"/>
      <c r="J608" s="58"/>
      <c r="K608" s="36"/>
      <c r="L608" s="55"/>
      <c r="M608" s="97"/>
      <c r="N608" s="55"/>
      <c r="O608" s="93">
        <f t="shared" si="29"/>
        <v>0</v>
      </c>
      <c r="P608" s="81">
        <f t="shared" si="28"/>
        <v>0</v>
      </c>
    </row>
    <row r="609" spans="1:16" x14ac:dyDescent="0.2">
      <c r="A609" s="42">
        <f t="shared" si="27"/>
        <v>0</v>
      </c>
      <c r="B609" s="42"/>
      <c r="C609" s="42"/>
      <c r="D609" s="38"/>
      <c r="E609" s="96"/>
      <c r="F609" s="43" t="s">
        <v>92</v>
      </c>
      <c r="G609" s="90"/>
      <c r="H609" s="58"/>
      <c r="I609" s="90"/>
      <c r="J609" s="58"/>
      <c r="K609" s="36"/>
      <c r="L609" s="55"/>
      <c r="M609" s="97"/>
      <c r="N609" s="55"/>
      <c r="O609" s="93">
        <f t="shared" si="29"/>
        <v>0</v>
      </c>
      <c r="P609" s="81">
        <f t="shared" si="28"/>
        <v>0</v>
      </c>
    </row>
    <row r="610" spans="1:16" x14ac:dyDescent="0.2">
      <c r="A610" s="42">
        <f t="shared" si="27"/>
        <v>0</v>
      </c>
      <c r="B610" s="42"/>
      <c r="C610" s="42"/>
      <c r="D610" s="38"/>
      <c r="E610" s="96"/>
      <c r="F610" s="43" t="s">
        <v>93</v>
      </c>
      <c r="G610" s="90"/>
      <c r="H610" s="58"/>
      <c r="I610" s="90"/>
      <c r="J610" s="58"/>
      <c r="K610" s="36"/>
      <c r="L610" s="55"/>
      <c r="M610" s="97"/>
      <c r="N610" s="55"/>
      <c r="O610" s="93">
        <f t="shared" si="29"/>
        <v>0</v>
      </c>
      <c r="P610" s="81">
        <f t="shared" si="28"/>
        <v>0</v>
      </c>
    </row>
    <row r="611" spans="1:16" x14ac:dyDescent="0.2">
      <c r="A611" s="42">
        <f t="shared" si="27"/>
        <v>0</v>
      </c>
      <c r="B611" s="42"/>
      <c r="C611" s="42"/>
      <c r="D611" s="38"/>
      <c r="E611" s="96"/>
      <c r="F611" s="43" t="s">
        <v>94</v>
      </c>
      <c r="G611" s="90"/>
      <c r="H611" s="58"/>
      <c r="I611" s="90"/>
      <c r="J611" s="58"/>
      <c r="K611" s="36"/>
      <c r="L611" s="55"/>
      <c r="M611" s="97"/>
      <c r="N611" s="55"/>
      <c r="O611" s="93">
        <f t="shared" si="29"/>
        <v>0</v>
      </c>
      <c r="P611" s="81">
        <f t="shared" si="28"/>
        <v>0</v>
      </c>
    </row>
    <row r="612" spans="1:16" x14ac:dyDescent="0.2">
      <c r="A612" s="42">
        <f t="shared" si="27"/>
        <v>0</v>
      </c>
      <c r="B612" s="42"/>
      <c r="C612" s="42"/>
      <c r="D612" s="38"/>
      <c r="E612" s="96"/>
      <c r="F612" s="43" t="s">
        <v>7</v>
      </c>
      <c r="G612" s="90"/>
      <c r="H612" s="58"/>
      <c r="I612" s="90"/>
      <c r="J612" s="58"/>
      <c r="K612" s="36"/>
      <c r="L612" s="55"/>
      <c r="M612" s="97"/>
      <c r="N612" s="55"/>
      <c r="O612" s="93">
        <f t="shared" si="29"/>
        <v>0</v>
      </c>
      <c r="P612" s="81">
        <f t="shared" si="28"/>
        <v>0</v>
      </c>
    </row>
    <row r="613" spans="1:16" x14ac:dyDescent="0.2">
      <c r="A613" s="42">
        <f t="shared" si="27"/>
        <v>0</v>
      </c>
      <c r="B613" s="42"/>
      <c r="C613" s="42"/>
      <c r="D613" s="38"/>
      <c r="E613" s="96"/>
      <c r="F613" s="43" t="s">
        <v>7</v>
      </c>
      <c r="G613" s="90"/>
      <c r="H613" s="58"/>
      <c r="I613" s="90"/>
      <c r="J613" s="58"/>
      <c r="K613" s="36"/>
      <c r="L613" s="55"/>
      <c r="M613" s="97"/>
      <c r="N613" s="55"/>
      <c r="O613" s="93">
        <f t="shared" si="29"/>
        <v>0</v>
      </c>
      <c r="P613" s="81">
        <f t="shared" si="28"/>
        <v>0</v>
      </c>
    </row>
    <row r="614" spans="1:16" x14ac:dyDescent="0.2">
      <c r="A614" s="42">
        <f t="shared" si="27"/>
        <v>0</v>
      </c>
      <c r="B614" s="42"/>
      <c r="C614" s="42"/>
      <c r="D614" s="38"/>
      <c r="E614" s="96"/>
      <c r="F614" s="43" t="s">
        <v>93</v>
      </c>
      <c r="G614" s="90"/>
      <c r="H614" s="58"/>
      <c r="I614" s="90"/>
      <c r="J614" s="58"/>
      <c r="K614" s="36"/>
      <c r="L614" s="55"/>
      <c r="M614" s="97"/>
      <c r="N614" s="55"/>
      <c r="O614" s="93">
        <f t="shared" si="29"/>
        <v>0</v>
      </c>
      <c r="P614" s="81">
        <f t="shared" si="28"/>
        <v>0</v>
      </c>
    </row>
    <row r="615" spans="1:16" x14ac:dyDescent="0.2">
      <c r="A615" s="42">
        <f t="shared" si="27"/>
        <v>0</v>
      </c>
      <c r="B615" s="42"/>
      <c r="C615" s="42"/>
      <c r="D615" s="38"/>
      <c r="E615" s="96"/>
      <c r="F615" s="43" t="s">
        <v>94</v>
      </c>
      <c r="G615" s="90"/>
      <c r="H615" s="58"/>
      <c r="I615" s="90"/>
      <c r="J615" s="58"/>
      <c r="K615" s="36"/>
      <c r="L615" s="55"/>
      <c r="M615" s="97"/>
      <c r="N615" s="55"/>
      <c r="O615" s="93">
        <f t="shared" si="29"/>
        <v>0</v>
      </c>
      <c r="P615" s="81">
        <f t="shared" si="28"/>
        <v>0</v>
      </c>
    </row>
    <row r="616" spans="1:16" x14ac:dyDescent="0.2">
      <c r="A616" s="42">
        <f t="shared" si="27"/>
        <v>0</v>
      </c>
      <c r="B616" s="42"/>
      <c r="C616" s="42"/>
      <c r="D616" s="38"/>
      <c r="E616" s="96"/>
      <c r="F616" s="43" t="s">
        <v>7</v>
      </c>
      <c r="G616" s="90"/>
      <c r="H616" s="58"/>
      <c r="I616" s="90"/>
      <c r="J616" s="58"/>
      <c r="K616" s="36"/>
      <c r="L616" s="55"/>
      <c r="M616" s="97"/>
      <c r="N616" s="55"/>
      <c r="O616" s="93">
        <f t="shared" si="29"/>
        <v>0</v>
      </c>
      <c r="P616" s="81">
        <f t="shared" si="28"/>
        <v>0</v>
      </c>
    </row>
    <row r="617" spans="1:16" x14ac:dyDescent="0.2">
      <c r="A617" s="42">
        <f t="shared" si="27"/>
        <v>0</v>
      </c>
      <c r="B617" s="42"/>
      <c r="C617" s="42"/>
      <c r="D617" s="38"/>
      <c r="E617" s="96"/>
      <c r="F617" s="43" t="s">
        <v>92</v>
      </c>
      <c r="G617" s="90"/>
      <c r="H617" s="58"/>
      <c r="I617" s="90"/>
      <c r="J617" s="58"/>
      <c r="K617" s="36"/>
      <c r="L617" s="55"/>
      <c r="M617" s="97"/>
      <c r="N617" s="55"/>
      <c r="O617" s="93">
        <f t="shared" si="29"/>
        <v>0</v>
      </c>
      <c r="P617" s="81">
        <f t="shared" si="28"/>
        <v>0</v>
      </c>
    </row>
    <row r="618" spans="1:16" x14ac:dyDescent="0.2">
      <c r="A618" s="42">
        <f t="shared" si="27"/>
        <v>0</v>
      </c>
      <c r="B618" s="42"/>
      <c r="C618" s="42"/>
      <c r="D618" s="38"/>
      <c r="E618" s="96"/>
      <c r="F618" s="43" t="s">
        <v>93</v>
      </c>
      <c r="G618" s="90"/>
      <c r="H618" s="58"/>
      <c r="I618" s="90"/>
      <c r="J618" s="58"/>
      <c r="K618" s="36"/>
      <c r="L618" s="55"/>
      <c r="M618" s="97"/>
      <c r="N618" s="55"/>
      <c r="O618" s="93">
        <f t="shared" si="29"/>
        <v>0</v>
      </c>
      <c r="P618" s="81">
        <f t="shared" si="28"/>
        <v>0</v>
      </c>
    </row>
    <row r="619" spans="1:16" x14ac:dyDescent="0.2">
      <c r="A619" s="42">
        <f t="shared" si="27"/>
        <v>0</v>
      </c>
      <c r="B619" s="42"/>
      <c r="C619" s="42"/>
      <c r="D619" s="38"/>
      <c r="E619" s="96"/>
      <c r="F619" s="43" t="s">
        <v>94</v>
      </c>
      <c r="G619" s="90"/>
      <c r="H619" s="58"/>
      <c r="I619" s="90"/>
      <c r="J619" s="58"/>
      <c r="K619" s="36"/>
      <c r="L619" s="55"/>
      <c r="M619" s="97"/>
      <c r="N619" s="55"/>
      <c r="O619" s="93">
        <f t="shared" si="29"/>
        <v>0</v>
      </c>
      <c r="P619" s="81">
        <f t="shared" si="28"/>
        <v>0</v>
      </c>
    </row>
    <row r="620" spans="1:16" x14ac:dyDescent="0.2">
      <c r="A620" s="42">
        <f t="shared" si="27"/>
        <v>0</v>
      </c>
      <c r="B620" s="42"/>
      <c r="C620" s="42"/>
      <c r="D620" s="38"/>
      <c r="E620" s="96"/>
      <c r="F620" s="43" t="s">
        <v>7</v>
      </c>
      <c r="G620" s="90"/>
      <c r="H620" s="58"/>
      <c r="I620" s="90"/>
      <c r="J620" s="58"/>
      <c r="K620" s="36"/>
      <c r="L620" s="55"/>
      <c r="M620" s="97"/>
      <c r="N620" s="55"/>
      <c r="O620" s="93">
        <f t="shared" si="29"/>
        <v>0</v>
      </c>
      <c r="P620" s="81">
        <f t="shared" si="28"/>
        <v>0</v>
      </c>
    </row>
    <row r="621" spans="1:16" x14ac:dyDescent="0.2">
      <c r="A621" s="42">
        <f t="shared" si="27"/>
        <v>0</v>
      </c>
      <c r="B621" s="42"/>
      <c r="C621" s="42"/>
      <c r="D621" s="38"/>
      <c r="E621" s="96"/>
      <c r="F621" s="43" t="s">
        <v>92</v>
      </c>
      <c r="G621" s="90"/>
      <c r="H621" s="58"/>
      <c r="I621" s="90"/>
      <c r="J621" s="58"/>
      <c r="K621" s="36"/>
      <c r="L621" s="55"/>
      <c r="M621" s="97"/>
      <c r="N621" s="55"/>
      <c r="O621" s="93">
        <f t="shared" si="29"/>
        <v>0</v>
      </c>
      <c r="P621" s="81">
        <f t="shared" si="28"/>
        <v>0</v>
      </c>
    </row>
    <row r="622" spans="1:16" x14ac:dyDescent="0.2">
      <c r="A622" s="42">
        <f t="shared" si="27"/>
        <v>0</v>
      </c>
      <c r="B622" s="42"/>
      <c r="C622" s="42"/>
      <c r="D622" s="38"/>
      <c r="E622" s="96"/>
      <c r="F622" s="43" t="s">
        <v>93</v>
      </c>
      <c r="G622" s="90"/>
      <c r="H622" s="58"/>
      <c r="I622" s="90"/>
      <c r="J622" s="58"/>
      <c r="K622" s="36"/>
      <c r="L622" s="55"/>
      <c r="M622" s="97"/>
      <c r="N622" s="55"/>
      <c r="O622" s="93">
        <f t="shared" si="29"/>
        <v>0</v>
      </c>
      <c r="P622" s="81">
        <f t="shared" si="28"/>
        <v>0</v>
      </c>
    </row>
    <row r="623" spans="1:16" x14ac:dyDescent="0.2">
      <c r="A623" s="42">
        <f t="shared" si="27"/>
        <v>0</v>
      </c>
      <c r="B623" s="42"/>
      <c r="C623" s="42"/>
      <c r="D623" s="38"/>
      <c r="E623" s="96"/>
      <c r="F623" s="43" t="s">
        <v>94</v>
      </c>
      <c r="G623" s="90"/>
      <c r="H623" s="58"/>
      <c r="I623" s="90"/>
      <c r="J623" s="58"/>
      <c r="K623" s="36"/>
      <c r="L623" s="55"/>
      <c r="M623" s="97"/>
      <c r="N623" s="55"/>
      <c r="O623" s="93">
        <f t="shared" si="29"/>
        <v>0</v>
      </c>
      <c r="P623" s="81">
        <f t="shared" si="28"/>
        <v>0</v>
      </c>
    </row>
    <row r="624" spans="1:16" x14ac:dyDescent="0.2">
      <c r="A624" s="42">
        <f t="shared" si="27"/>
        <v>0</v>
      </c>
      <c r="B624" s="42"/>
      <c r="C624" s="42"/>
      <c r="D624" s="38"/>
      <c r="E624" s="96"/>
      <c r="F624" s="43" t="s">
        <v>7</v>
      </c>
      <c r="G624" s="90"/>
      <c r="H624" s="58"/>
      <c r="I624" s="90"/>
      <c r="J624" s="58"/>
      <c r="K624" s="36"/>
      <c r="L624" s="55"/>
      <c r="M624" s="97"/>
      <c r="N624" s="55"/>
      <c r="O624" s="93">
        <f t="shared" si="29"/>
        <v>0</v>
      </c>
      <c r="P624" s="81">
        <f t="shared" si="28"/>
        <v>0</v>
      </c>
    </row>
    <row r="625" spans="1:16" x14ac:dyDescent="0.2">
      <c r="A625" s="42">
        <f t="shared" si="27"/>
        <v>0</v>
      </c>
      <c r="B625" s="42"/>
      <c r="C625" s="42"/>
      <c r="D625" s="38"/>
      <c r="E625" s="96"/>
      <c r="F625" s="43" t="s">
        <v>92</v>
      </c>
      <c r="G625" s="90"/>
      <c r="H625" s="58"/>
      <c r="I625" s="90"/>
      <c r="J625" s="58"/>
      <c r="K625" s="36"/>
      <c r="L625" s="55"/>
      <c r="M625" s="97"/>
      <c r="N625" s="55"/>
      <c r="O625" s="93">
        <f t="shared" si="29"/>
        <v>0</v>
      </c>
      <c r="P625" s="81">
        <f t="shared" si="28"/>
        <v>0</v>
      </c>
    </row>
    <row r="626" spans="1:16" x14ac:dyDescent="0.2">
      <c r="A626" s="42">
        <f t="shared" si="27"/>
        <v>0</v>
      </c>
      <c r="B626" s="42"/>
      <c r="C626" s="42"/>
      <c r="D626" s="38"/>
      <c r="E626" s="96"/>
      <c r="F626" s="43" t="s">
        <v>93</v>
      </c>
      <c r="G626" s="90"/>
      <c r="H626" s="58"/>
      <c r="I626" s="90"/>
      <c r="J626" s="58"/>
      <c r="K626" s="36"/>
      <c r="L626" s="55"/>
      <c r="M626" s="97"/>
      <c r="N626" s="55"/>
      <c r="O626" s="93">
        <f t="shared" si="29"/>
        <v>0</v>
      </c>
      <c r="P626" s="81">
        <f t="shared" si="28"/>
        <v>0</v>
      </c>
    </row>
    <row r="627" spans="1:16" x14ac:dyDescent="0.2">
      <c r="A627" s="42">
        <f t="shared" si="27"/>
        <v>0</v>
      </c>
      <c r="B627" s="42"/>
      <c r="C627" s="42"/>
      <c r="D627" s="38"/>
      <c r="E627" s="96"/>
      <c r="F627" s="43" t="s">
        <v>94</v>
      </c>
      <c r="G627" s="90"/>
      <c r="H627" s="58"/>
      <c r="I627" s="90"/>
      <c r="J627" s="58"/>
      <c r="K627" s="36"/>
      <c r="L627" s="55"/>
      <c r="M627" s="97"/>
      <c r="N627" s="55"/>
      <c r="O627" s="93">
        <f t="shared" si="29"/>
        <v>0</v>
      </c>
      <c r="P627" s="81">
        <f t="shared" si="28"/>
        <v>0</v>
      </c>
    </row>
    <row r="628" spans="1:16" x14ac:dyDescent="0.2">
      <c r="A628" s="42">
        <f t="shared" si="27"/>
        <v>0</v>
      </c>
      <c r="B628" s="42"/>
      <c r="C628" s="42"/>
      <c r="D628" s="38"/>
      <c r="E628" s="96"/>
      <c r="F628" s="43" t="s">
        <v>7</v>
      </c>
      <c r="G628" s="90"/>
      <c r="H628" s="58"/>
      <c r="I628" s="90"/>
      <c r="J628" s="58"/>
      <c r="K628" s="36"/>
      <c r="L628" s="55"/>
      <c r="M628" s="97"/>
      <c r="N628" s="55"/>
      <c r="O628" s="93">
        <f t="shared" si="29"/>
        <v>0</v>
      </c>
      <c r="P628" s="81">
        <f t="shared" si="28"/>
        <v>0</v>
      </c>
    </row>
    <row r="629" spans="1:16" x14ac:dyDescent="0.2">
      <c r="A629" s="42">
        <f t="shared" si="27"/>
        <v>0</v>
      </c>
      <c r="B629" s="42"/>
      <c r="C629" s="42"/>
      <c r="D629" s="38"/>
      <c r="E629" s="96"/>
      <c r="F629" s="43" t="s">
        <v>92</v>
      </c>
      <c r="G629" s="90"/>
      <c r="H629" s="58"/>
      <c r="I629" s="90"/>
      <c r="J629" s="58"/>
      <c r="K629" s="36"/>
      <c r="L629" s="55"/>
      <c r="M629" s="97"/>
      <c r="N629" s="55"/>
      <c r="O629" s="93">
        <f t="shared" si="29"/>
        <v>0</v>
      </c>
      <c r="P629" s="81">
        <f t="shared" si="28"/>
        <v>0</v>
      </c>
    </row>
    <row r="630" spans="1:16" x14ac:dyDescent="0.2">
      <c r="A630" s="42">
        <f t="shared" si="27"/>
        <v>0</v>
      </c>
      <c r="B630" s="42"/>
      <c r="C630" s="42"/>
      <c r="D630" s="38"/>
      <c r="E630" s="96"/>
      <c r="F630" s="43" t="s">
        <v>93</v>
      </c>
      <c r="G630" s="90"/>
      <c r="H630" s="58"/>
      <c r="I630" s="90"/>
      <c r="J630" s="58"/>
      <c r="K630" s="36"/>
      <c r="L630" s="55"/>
      <c r="M630" s="97"/>
      <c r="N630" s="55"/>
      <c r="O630" s="93">
        <f t="shared" si="29"/>
        <v>0</v>
      </c>
      <c r="P630" s="81">
        <f t="shared" si="28"/>
        <v>0</v>
      </c>
    </row>
    <row r="631" spans="1:16" x14ac:dyDescent="0.2">
      <c r="A631" s="42">
        <f t="shared" si="27"/>
        <v>0</v>
      </c>
      <c r="B631" s="42"/>
      <c r="C631" s="42"/>
      <c r="D631" s="38"/>
      <c r="E631" s="96"/>
      <c r="F631" s="43" t="s">
        <v>94</v>
      </c>
      <c r="G631" s="90"/>
      <c r="H631" s="58"/>
      <c r="I631" s="90"/>
      <c r="J631" s="58"/>
      <c r="K631" s="36"/>
      <c r="L631" s="55"/>
      <c r="M631" s="97"/>
      <c r="N631" s="55"/>
      <c r="O631" s="93">
        <f t="shared" si="29"/>
        <v>0</v>
      </c>
      <c r="P631" s="81">
        <f t="shared" si="28"/>
        <v>0</v>
      </c>
    </row>
    <row r="632" spans="1:16" x14ac:dyDescent="0.2">
      <c r="A632" s="42">
        <f t="shared" si="27"/>
        <v>0</v>
      </c>
      <c r="B632" s="42"/>
      <c r="C632" s="42"/>
      <c r="D632" s="38"/>
      <c r="E632" s="96"/>
      <c r="F632" s="43" t="s">
        <v>7</v>
      </c>
      <c r="G632" s="90"/>
      <c r="H632" s="58"/>
      <c r="I632" s="90"/>
      <c r="J632" s="58"/>
      <c r="K632" s="36"/>
      <c r="L632" s="55"/>
      <c r="M632" s="97"/>
      <c r="N632" s="55"/>
      <c r="O632" s="93">
        <f t="shared" si="29"/>
        <v>0</v>
      </c>
      <c r="P632" s="81">
        <f t="shared" si="28"/>
        <v>0</v>
      </c>
    </row>
    <row r="633" spans="1:16" x14ac:dyDescent="0.2">
      <c r="A633" s="42">
        <f t="shared" si="27"/>
        <v>0</v>
      </c>
      <c r="B633" s="42"/>
      <c r="C633" s="42"/>
      <c r="D633" s="38"/>
      <c r="E633" s="96"/>
      <c r="F633" s="43" t="s">
        <v>92</v>
      </c>
      <c r="G633" s="90"/>
      <c r="H633" s="58"/>
      <c r="I633" s="90"/>
      <c r="J633" s="58"/>
      <c r="K633" s="36"/>
      <c r="L633" s="55"/>
      <c r="M633" s="97"/>
      <c r="N633" s="55"/>
      <c r="O633" s="93">
        <f t="shared" si="29"/>
        <v>0</v>
      </c>
      <c r="P633" s="81">
        <f t="shared" si="28"/>
        <v>0</v>
      </c>
    </row>
    <row r="634" spans="1:16" x14ac:dyDescent="0.2">
      <c r="A634" s="42">
        <f t="shared" si="27"/>
        <v>0</v>
      </c>
      <c r="B634" s="42"/>
      <c r="C634" s="42"/>
      <c r="D634" s="38"/>
      <c r="E634" s="96"/>
      <c r="F634" s="43" t="s">
        <v>93</v>
      </c>
      <c r="G634" s="90"/>
      <c r="H634" s="58"/>
      <c r="I634" s="90"/>
      <c r="J634" s="58"/>
      <c r="K634" s="36"/>
      <c r="L634" s="55"/>
      <c r="M634" s="97"/>
      <c r="N634" s="55"/>
      <c r="O634" s="93">
        <f t="shared" si="29"/>
        <v>0</v>
      </c>
      <c r="P634" s="81">
        <f t="shared" si="28"/>
        <v>0</v>
      </c>
    </row>
    <row r="635" spans="1:16" x14ac:dyDescent="0.2">
      <c r="A635" s="42">
        <f t="shared" si="27"/>
        <v>0</v>
      </c>
      <c r="B635" s="42"/>
      <c r="C635" s="42"/>
      <c r="D635" s="38"/>
      <c r="E635" s="96"/>
      <c r="F635" s="43" t="s">
        <v>94</v>
      </c>
      <c r="G635" s="90"/>
      <c r="H635" s="58"/>
      <c r="I635" s="90"/>
      <c r="J635" s="58"/>
      <c r="K635" s="36"/>
      <c r="L635" s="55"/>
      <c r="M635" s="97"/>
      <c r="N635" s="55"/>
      <c r="O635" s="93">
        <f t="shared" si="29"/>
        <v>0</v>
      </c>
      <c r="P635" s="81">
        <f t="shared" si="28"/>
        <v>0</v>
      </c>
    </row>
    <row r="636" spans="1:16" x14ac:dyDescent="0.2">
      <c r="A636" s="42">
        <f t="shared" si="27"/>
        <v>0</v>
      </c>
      <c r="B636" s="42"/>
      <c r="C636" s="42"/>
      <c r="D636" s="38"/>
      <c r="E636" s="96"/>
      <c r="F636" s="43" t="s">
        <v>7</v>
      </c>
      <c r="G636" s="90"/>
      <c r="H636" s="58"/>
      <c r="I636" s="90"/>
      <c r="J636" s="58"/>
      <c r="K636" s="36"/>
      <c r="L636" s="55"/>
      <c r="M636" s="97"/>
      <c r="N636" s="55"/>
      <c r="O636" s="93">
        <f t="shared" si="29"/>
        <v>0</v>
      </c>
      <c r="P636" s="81">
        <f t="shared" si="28"/>
        <v>0</v>
      </c>
    </row>
    <row r="637" spans="1:16" x14ac:dyDescent="0.2">
      <c r="A637" s="42">
        <f t="shared" si="27"/>
        <v>0</v>
      </c>
      <c r="B637" s="42"/>
      <c r="C637" s="42"/>
      <c r="D637" s="38"/>
      <c r="E637" s="96"/>
      <c r="F637" s="43" t="s">
        <v>92</v>
      </c>
      <c r="G637" s="90"/>
      <c r="H637" s="58"/>
      <c r="I637" s="90"/>
      <c r="J637" s="58"/>
      <c r="K637" s="36"/>
      <c r="L637" s="55"/>
      <c r="M637" s="97"/>
      <c r="N637" s="55"/>
      <c r="O637" s="93">
        <f t="shared" si="29"/>
        <v>0</v>
      </c>
      <c r="P637" s="81">
        <f t="shared" si="28"/>
        <v>0</v>
      </c>
    </row>
    <row r="638" spans="1:16" x14ac:dyDescent="0.2">
      <c r="A638" s="42">
        <f t="shared" si="27"/>
        <v>0</v>
      </c>
      <c r="B638" s="42"/>
      <c r="C638" s="42"/>
      <c r="D638" s="38"/>
      <c r="E638" s="96"/>
      <c r="F638" s="43" t="s">
        <v>93</v>
      </c>
      <c r="G638" s="90"/>
      <c r="H638" s="58"/>
      <c r="I638" s="90"/>
      <c r="J638" s="58"/>
      <c r="K638" s="36"/>
      <c r="L638" s="55"/>
      <c r="M638" s="97"/>
      <c r="N638" s="55"/>
      <c r="O638" s="93">
        <f t="shared" si="29"/>
        <v>0</v>
      </c>
      <c r="P638" s="81">
        <f t="shared" si="28"/>
        <v>0</v>
      </c>
    </row>
    <row r="639" spans="1:16" x14ac:dyDescent="0.2">
      <c r="A639" s="42">
        <f t="shared" si="27"/>
        <v>0</v>
      </c>
      <c r="B639" s="42"/>
      <c r="C639" s="42"/>
      <c r="D639" s="38"/>
      <c r="E639" s="96"/>
      <c r="F639" s="43" t="s">
        <v>94</v>
      </c>
      <c r="G639" s="90"/>
      <c r="H639" s="58"/>
      <c r="I639" s="90"/>
      <c r="J639" s="58"/>
      <c r="K639" s="36"/>
      <c r="L639" s="55"/>
      <c r="M639" s="97"/>
      <c r="N639" s="55"/>
      <c r="O639" s="93">
        <f t="shared" si="29"/>
        <v>0</v>
      </c>
      <c r="P639" s="81">
        <f t="shared" si="28"/>
        <v>0</v>
      </c>
    </row>
    <row r="640" spans="1:16" x14ac:dyDescent="0.2">
      <c r="A640" s="42">
        <f t="shared" si="27"/>
        <v>0</v>
      </c>
      <c r="B640" s="42"/>
      <c r="C640" s="42"/>
      <c r="D640" s="38"/>
      <c r="E640" s="96"/>
      <c r="F640" s="43" t="s">
        <v>7</v>
      </c>
      <c r="G640" s="90"/>
      <c r="H640" s="58"/>
      <c r="I640" s="90"/>
      <c r="J640" s="58"/>
      <c r="K640" s="36"/>
      <c r="L640" s="55"/>
      <c r="M640" s="97"/>
      <c r="N640" s="55"/>
      <c r="O640" s="93">
        <f t="shared" si="29"/>
        <v>0</v>
      </c>
      <c r="P640" s="81">
        <f t="shared" si="28"/>
        <v>0</v>
      </c>
    </row>
    <row r="641" spans="1:16" x14ac:dyDescent="0.2">
      <c r="A641" s="42">
        <f t="shared" si="27"/>
        <v>0</v>
      </c>
      <c r="B641" s="42"/>
      <c r="C641" s="42"/>
      <c r="D641" s="38"/>
      <c r="E641" s="96"/>
      <c r="F641" s="43" t="s">
        <v>92</v>
      </c>
      <c r="G641" s="90"/>
      <c r="H641" s="58"/>
      <c r="I641" s="90"/>
      <c r="J641" s="58"/>
      <c r="K641" s="36"/>
      <c r="L641" s="55"/>
      <c r="M641" s="97"/>
      <c r="N641" s="55"/>
      <c r="O641" s="93">
        <f t="shared" si="29"/>
        <v>0</v>
      </c>
      <c r="P641" s="81">
        <f t="shared" si="28"/>
        <v>0</v>
      </c>
    </row>
    <row r="642" spans="1:16" x14ac:dyDescent="0.2">
      <c r="A642" s="42">
        <f t="shared" si="27"/>
        <v>0</v>
      </c>
      <c r="B642" s="42"/>
      <c r="C642" s="42"/>
      <c r="D642" s="38"/>
      <c r="E642" s="96"/>
      <c r="F642" s="43" t="s">
        <v>93</v>
      </c>
      <c r="G642" s="90"/>
      <c r="H642" s="58"/>
      <c r="I642" s="90"/>
      <c r="J642" s="58"/>
      <c r="K642" s="36"/>
      <c r="L642" s="55"/>
      <c r="M642" s="97"/>
      <c r="N642" s="55"/>
      <c r="O642" s="93">
        <f t="shared" si="29"/>
        <v>0</v>
      </c>
      <c r="P642" s="81">
        <f t="shared" si="28"/>
        <v>0</v>
      </c>
    </row>
    <row r="643" spans="1:16" x14ac:dyDescent="0.2">
      <c r="A643" s="42">
        <f t="shared" si="27"/>
        <v>0</v>
      </c>
      <c r="B643" s="42"/>
      <c r="C643" s="42"/>
      <c r="D643" s="38"/>
      <c r="E643" s="96"/>
      <c r="F643" s="43" t="s">
        <v>94</v>
      </c>
      <c r="G643" s="90"/>
      <c r="H643" s="58"/>
      <c r="I643" s="90"/>
      <c r="J643" s="58"/>
      <c r="K643" s="36"/>
      <c r="L643" s="55"/>
      <c r="M643" s="97"/>
      <c r="N643" s="55"/>
      <c r="O643" s="93">
        <f t="shared" si="29"/>
        <v>0</v>
      </c>
      <c r="P643" s="81">
        <f t="shared" si="28"/>
        <v>0</v>
      </c>
    </row>
    <row r="644" spans="1:16" x14ac:dyDescent="0.2">
      <c r="A644" s="42">
        <f t="shared" si="27"/>
        <v>0</v>
      </c>
      <c r="B644" s="42"/>
      <c r="C644" s="42"/>
      <c r="D644" s="38"/>
      <c r="E644" s="96"/>
      <c r="F644" s="43" t="s">
        <v>7</v>
      </c>
      <c r="G644" s="90"/>
      <c r="H644" s="58"/>
      <c r="I644" s="90"/>
      <c r="J644" s="58"/>
      <c r="K644" s="36"/>
      <c r="L644" s="55"/>
      <c r="M644" s="97"/>
      <c r="N644" s="55"/>
      <c r="O644" s="93">
        <f t="shared" si="29"/>
        <v>0</v>
      </c>
      <c r="P644" s="81">
        <f t="shared" si="28"/>
        <v>0</v>
      </c>
    </row>
    <row r="645" spans="1:16" x14ac:dyDescent="0.2">
      <c r="A645" s="42">
        <f t="shared" ref="A645:A649" si="30">+$A$3</f>
        <v>0</v>
      </c>
      <c r="B645" s="42"/>
      <c r="C645" s="42"/>
      <c r="D645" s="38"/>
      <c r="E645" s="96"/>
      <c r="F645" s="43" t="s">
        <v>92</v>
      </c>
      <c r="G645" s="90"/>
      <c r="H645" s="58"/>
      <c r="I645" s="90"/>
      <c r="J645" s="58"/>
      <c r="K645" s="36"/>
      <c r="L645" s="55"/>
      <c r="M645" s="97"/>
      <c r="N645" s="55"/>
      <c r="O645" s="93">
        <f t="shared" si="29"/>
        <v>0</v>
      </c>
      <c r="P645" s="81">
        <f t="shared" si="28"/>
        <v>0</v>
      </c>
    </row>
    <row r="646" spans="1:16" x14ac:dyDescent="0.2">
      <c r="A646" s="42">
        <f t="shared" si="30"/>
        <v>0</v>
      </c>
      <c r="B646" s="42"/>
      <c r="C646" s="42"/>
      <c r="D646" s="38"/>
      <c r="E646" s="96"/>
      <c r="F646" s="43" t="s">
        <v>93</v>
      </c>
      <c r="G646" s="90"/>
      <c r="H646" s="58"/>
      <c r="I646" s="90"/>
      <c r="J646" s="58"/>
      <c r="K646" s="36"/>
      <c r="L646" s="55"/>
      <c r="M646" s="97"/>
      <c r="N646" s="55"/>
      <c r="O646" s="93">
        <f t="shared" si="29"/>
        <v>0</v>
      </c>
      <c r="P646" s="81">
        <f t="shared" ref="P646:P649" si="31">+(G646*H646)+(K646*L646)+N646+(I646*J646)</f>
        <v>0</v>
      </c>
    </row>
    <row r="647" spans="1:16" x14ac:dyDescent="0.2">
      <c r="A647" s="42">
        <f t="shared" si="30"/>
        <v>0</v>
      </c>
      <c r="B647" s="42"/>
      <c r="C647" s="42"/>
      <c r="D647" s="38"/>
      <c r="E647" s="96"/>
      <c r="F647" s="43" t="s">
        <v>94</v>
      </c>
      <c r="G647" s="90"/>
      <c r="H647" s="58"/>
      <c r="I647" s="90"/>
      <c r="J647" s="58"/>
      <c r="K647" s="36"/>
      <c r="L647" s="55"/>
      <c r="M647" s="97"/>
      <c r="N647" s="55"/>
      <c r="O647" s="93">
        <f t="shared" si="29"/>
        <v>0</v>
      </c>
      <c r="P647" s="81">
        <f t="shared" si="31"/>
        <v>0</v>
      </c>
    </row>
    <row r="648" spans="1:16" x14ac:dyDescent="0.2">
      <c r="A648" s="42">
        <f t="shared" si="30"/>
        <v>0</v>
      </c>
      <c r="B648" s="42"/>
      <c r="C648" s="42"/>
      <c r="D648" s="38"/>
      <c r="E648" s="96"/>
      <c r="F648" s="43" t="s">
        <v>7</v>
      </c>
      <c r="G648" s="90"/>
      <c r="H648" s="58"/>
      <c r="I648" s="90"/>
      <c r="J648" s="58"/>
      <c r="K648" s="36"/>
      <c r="L648" s="55"/>
      <c r="M648" s="97"/>
      <c r="N648" s="55"/>
      <c r="O648" s="93">
        <f t="shared" ref="O648:O649" si="32">G648+(I648/1000)+(M648)+((K648*18)/1000)</f>
        <v>0</v>
      </c>
      <c r="P648" s="81">
        <f t="shared" si="31"/>
        <v>0</v>
      </c>
    </row>
    <row r="649" spans="1:16" x14ac:dyDescent="0.2">
      <c r="A649" s="42">
        <f t="shared" si="30"/>
        <v>0</v>
      </c>
      <c r="B649" s="42"/>
      <c r="C649" s="42"/>
      <c r="D649" s="38"/>
      <c r="E649" s="96"/>
      <c r="F649" s="43" t="s">
        <v>92</v>
      </c>
      <c r="G649" s="90"/>
      <c r="H649" s="58"/>
      <c r="I649" s="90"/>
      <c r="J649" s="58"/>
      <c r="K649" s="36"/>
      <c r="L649" s="55"/>
      <c r="M649" s="97"/>
      <c r="N649" s="55"/>
      <c r="O649" s="93">
        <f t="shared" si="32"/>
        <v>0</v>
      </c>
      <c r="P649" s="81">
        <f t="shared" si="31"/>
        <v>0</v>
      </c>
    </row>
    <row r="650" spans="1:16" x14ac:dyDescent="0.2">
      <c r="F650" s="77"/>
    </row>
    <row r="651" spans="1:16" x14ac:dyDescent="0.2">
      <c r="F651" s="77"/>
    </row>
    <row r="652" spans="1:16" x14ac:dyDescent="0.2">
      <c r="F652" s="77"/>
    </row>
    <row r="653" spans="1:16" x14ac:dyDescent="0.2">
      <c r="F653" s="77"/>
    </row>
    <row r="654" spans="1:16" x14ac:dyDescent="0.2">
      <c r="F654" s="77"/>
    </row>
    <row r="655" spans="1:16" x14ac:dyDescent="0.2">
      <c r="F655" s="77"/>
    </row>
    <row r="656" spans="1:16" x14ac:dyDescent="0.2">
      <c r="F656" s="77"/>
    </row>
    <row r="657" spans="6:6" x14ac:dyDescent="0.2">
      <c r="F657" s="77"/>
    </row>
    <row r="658" spans="6:6" x14ac:dyDescent="0.2">
      <c r="F658" s="77"/>
    </row>
    <row r="659" spans="6:6" x14ac:dyDescent="0.2">
      <c r="F659" s="77"/>
    </row>
    <row r="660" spans="6:6" x14ac:dyDescent="0.2">
      <c r="F660" s="77"/>
    </row>
  </sheetData>
  <sheetProtection algorithmName="SHA-512" hashValue="+CIdwhEDuS7GHSLdmMVRsg4Er2vHY5530sjAvweqJk3IDekGXcFtbTjGVjqB3ginFKFa6YIt65TIft1WkO6ltw==" saltValue="RcN6LOotMI+OGvleqdyYdw==" spinCount="100000" sheet="1" objects="1" scenarios="1"/>
  <conditionalFormatting sqref="G5:G649">
    <cfRule type="expression" dxfId="9" priority="11">
      <formula>F5="Ton"</formula>
    </cfRule>
  </conditionalFormatting>
  <conditionalFormatting sqref="H5:H649">
    <cfRule type="expression" dxfId="8" priority="1">
      <formula>F5="Ton"</formula>
    </cfRule>
  </conditionalFormatting>
  <conditionalFormatting sqref="I5:I649">
    <cfRule type="expression" dxfId="7" priority="8">
      <formula>F5="KG"</formula>
    </cfRule>
  </conditionalFormatting>
  <conditionalFormatting sqref="J5:J649">
    <cfRule type="expression" dxfId="6" priority="2">
      <formula>F5="KG"</formula>
    </cfRule>
  </conditionalFormatting>
  <conditionalFormatting sqref="K5:K649">
    <cfRule type="expression" dxfId="5" priority="7">
      <formula>F5="Stuk"</formula>
    </cfRule>
  </conditionalFormatting>
  <conditionalFormatting sqref="L5:L649">
    <cfRule type="expression" dxfId="4" priority="3">
      <formula>F5="Stuk"</formula>
    </cfRule>
    <cfRule type="expression" priority="4">
      <formula>F5="Stuk"</formula>
    </cfRule>
  </conditionalFormatting>
  <conditionalFormatting sqref="M5:M649">
    <cfRule type="expression" dxfId="3" priority="6">
      <formula>F5="Container"</formula>
    </cfRule>
  </conditionalFormatting>
  <conditionalFormatting sqref="N5:O649">
    <cfRule type="expression" dxfId="2" priority="5">
      <formula>F5="Container"</formula>
    </cfRule>
  </conditionalFormatting>
  <dataValidations count="2">
    <dataValidation type="list" allowBlank="1" showInputMessage="1" showErrorMessage="1" sqref="D5:D649" xr:uid="{C8FF44C1-03E1-4D0F-98C3-4CE6E5D05D14}">
      <formula1>$Y$4:$Y$6</formula1>
    </dataValidation>
    <dataValidation type="list" allowBlank="1" showInputMessage="1" showErrorMessage="1" sqref="F5:F660" xr:uid="{A58FBCDA-603D-49DC-B7BD-D043505B364E}">
      <formula1>$AL$5:$AL$8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14918-935D-43FB-88D8-8CAE3D3F1BB4}">
  <dimension ref="A1:Z698"/>
  <sheetViews>
    <sheetView showGridLines="0" workbookViewId="0">
      <pane ySplit="9" topLeftCell="A10" activePane="bottomLeft" state="frozen"/>
      <selection pane="bottomLeft" activeCell="E11" sqref="E11"/>
    </sheetView>
  </sheetViews>
  <sheetFormatPr defaultRowHeight="12.75" x14ac:dyDescent="0.2"/>
  <cols>
    <col min="1" max="1" width="46" customWidth="1"/>
    <col min="2" max="2" width="10" style="51" customWidth="1"/>
    <col min="3" max="4" width="10.7109375" style="82" customWidth="1"/>
    <col min="5" max="5" width="15.5703125" customWidth="1"/>
    <col min="6" max="6" width="12.28515625" style="60" bestFit="1" customWidth="1"/>
    <col min="7" max="7" width="1.7109375" style="48" customWidth="1"/>
    <col min="8" max="8" width="19.85546875" bestFit="1" customWidth="1"/>
    <col min="9" max="9" width="1.7109375" style="48" customWidth="1"/>
    <col min="10" max="10" width="19.85546875" bestFit="1" customWidth="1"/>
    <col min="11" max="11" width="13" style="41" customWidth="1"/>
    <col min="12" max="12" width="19.85546875" style="41" bestFit="1" customWidth="1"/>
    <col min="13" max="13" width="1.7109375" style="48" customWidth="1"/>
    <col min="14" max="14" width="17.85546875" customWidth="1"/>
    <col min="26" max="26" width="0" hidden="1" customWidth="1"/>
  </cols>
  <sheetData>
    <row r="1" spans="1:26" ht="13.5" thickBot="1" x14ac:dyDescent="0.25">
      <c r="G1" s="60"/>
      <c r="H1" s="60"/>
      <c r="I1" s="60"/>
      <c r="J1" s="60"/>
      <c r="K1" s="60"/>
      <c r="L1" s="60"/>
      <c r="M1" s="60"/>
      <c r="N1" s="60"/>
    </row>
    <row r="2" spans="1:26" ht="18.75" thickBot="1" x14ac:dyDescent="0.3">
      <c r="A2" s="67" t="s">
        <v>89</v>
      </c>
      <c r="E2" s="95" t="s">
        <v>47</v>
      </c>
      <c r="G2" s="60"/>
      <c r="H2" s="60"/>
      <c r="I2" s="60"/>
      <c r="J2" s="60"/>
      <c r="K2" s="60"/>
      <c r="L2" s="60"/>
      <c r="M2" s="60"/>
      <c r="N2" s="60"/>
      <c r="Z2" t="s">
        <v>47</v>
      </c>
    </row>
    <row r="3" spans="1:26" x14ac:dyDescent="0.2">
      <c r="G3" s="60"/>
      <c r="H3" s="60"/>
      <c r="I3" s="60"/>
      <c r="J3" s="60"/>
      <c r="K3" s="60"/>
      <c r="L3" s="60"/>
      <c r="M3" s="60"/>
      <c r="N3" s="60"/>
      <c r="Z3" t="s">
        <v>48</v>
      </c>
    </row>
    <row r="4" spans="1:26" x14ac:dyDescent="0.2">
      <c r="A4" s="3" t="s">
        <v>90</v>
      </c>
      <c r="G4" s="60"/>
      <c r="H4" s="60"/>
      <c r="I4" s="60"/>
      <c r="J4" s="60"/>
      <c r="K4" s="60"/>
      <c r="L4" s="60"/>
      <c r="M4" s="60"/>
      <c r="N4" s="60"/>
    </row>
    <row r="5" spans="1:26" x14ac:dyDescent="0.2">
      <c r="G5" s="60"/>
      <c r="H5" s="60"/>
      <c r="I5" s="60"/>
      <c r="J5" s="60"/>
      <c r="K5" s="60"/>
      <c r="L5" s="60"/>
      <c r="M5" s="60"/>
      <c r="N5" s="60"/>
    </row>
    <row r="6" spans="1:26" x14ac:dyDescent="0.2">
      <c r="A6" s="4" t="s">
        <v>32</v>
      </c>
      <c r="B6" s="44" t="s">
        <v>52</v>
      </c>
      <c r="C6" s="83" t="s">
        <v>82</v>
      </c>
      <c r="D6" s="83" t="s">
        <v>91</v>
      </c>
      <c r="E6" s="8" t="s">
        <v>13</v>
      </c>
      <c r="F6" s="8" t="s">
        <v>24</v>
      </c>
      <c r="G6" s="45"/>
      <c r="H6" s="8" t="s">
        <v>60</v>
      </c>
      <c r="I6" s="45"/>
      <c r="J6" s="8" t="s">
        <v>61</v>
      </c>
      <c r="K6" s="56" t="s">
        <v>62</v>
      </c>
      <c r="L6" s="56" t="s">
        <v>63</v>
      </c>
      <c r="M6" s="45"/>
      <c r="N6" s="8" t="s">
        <v>24</v>
      </c>
    </row>
    <row r="7" spans="1:26" x14ac:dyDescent="0.2">
      <c r="A7" s="8"/>
      <c r="B7" s="44"/>
      <c r="C7" s="83"/>
      <c r="D7" s="83"/>
      <c r="E7" s="8" t="s">
        <v>109</v>
      </c>
      <c r="F7" s="59"/>
      <c r="G7" s="45"/>
      <c r="H7" s="8" t="s">
        <v>64</v>
      </c>
      <c r="I7" s="45"/>
      <c r="J7" s="8" t="s">
        <v>65</v>
      </c>
      <c r="K7" s="56"/>
      <c r="L7" s="56" t="s">
        <v>66</v>
      </c>
      <c r="M7" s="45"/>
      <c r="N7" s="8" t="s">
        <v>88</v>
      </c>
    </row>
    <row r="8" spans="1:26" ht="15.75" x14ac:dyDescent="0.2">
      <c r="A8" s="46">
        <f>+Totaal!B3</f>
        <v>0</v>
      </c>
      <c r="B8" s="44"/>
      <c r="C8" s="83"/>
      <c r="D8" s="83"/>
      <c r="E8" s="8"/>
      <c r="F8" s="59"/>
      <c r="G8" s="45"/>
      <c r="H8" s="8" t="s">
        <v>56</v>
      </c>
      <c r="I8" s="45"/>
      <c r="J8" s="8" t="s">
        <v>67</v>
      </c>
      <c r="K8" s="56"/>
      <c r="L8" s="56" t="s">
        <v>23</v>
      </c>
      <c r="M8" s="45"/>
      <c r="N8" s="32">
        <f>SUM(N10:N654)</f>
        <v>0</v>
      </c>
    </row>
    <row r="9" spans="1:26" hidden="1" x14ac:dyDescent="0.2">
      <c r="A9" s="26" t="s">
        <v>40</v>
      </c>
      <c r="B9" s="47" t="s">
        <v>57</v>
      </c>
      <c r="C9" s="82" t="s">
        <v>68</v>
      </c>
      <c r="D9" s="82" t="s">
        <v>108</v>
      </c>
      <c r="E9" t="s">
        <v>44</v>
      </c>
      <c r="F9" s="60" t="s">
        <v>58</v>
      </c>
      <c r="G9" s="48" t="s">
        <v>45</v>
      </c>
      <c r="H9" t="s">
        <v>69</v>
      </c>
      <c r="I9" s="48" t="s">
        <v>70</v>
      </c>
      <c r="J9" t="s">
        <v>71</v>
      </c>
      <c r="K9" s="41" t="s">
        <v>72</v>
      </c>
      <c r="L9" s="41" t="s">
        <v>73</v>
      </c>
      <c r="M9" s="48" t="s">
        <v>74</v>
      </c>
      <c r="N9" t="s">
        <v>75</v>
      </c>
    </row>
    <row r="10" spans="1:26" s="75" customFormat="1" x14ac:dyDescent="0.2">
      <c r="A10" s="68"/>
      <c r="B10" s="69"/>
      <c r="C10" s="84"/>
      <c r="D10" s="94"/>
      <c r="E10" s="70"/>
      <c r="F10" s="71"/>
      <c r="G10" s="72"/>
      <c r="H10" s="72"/>
      <c r="I10" s="72"/>
      <c r="J10" s="73"/>
      <c r="K10" s="74"/>
      <c r="L10" s="74"/>
      <c r="M10" s="72"/>
      <c r="N10" s="73"/>
    </row>
    <row r="11" spans="1:26" x14ac:dyDescent="0.2">
      <c r="A11" s="42">
        <f t="shared" ref="A11:A74" si="0">+$A$8</f>
        <v>0</v>
      </c>
      <c r="B11" s="49">
        <f>+verwerking!E5</f>
        <v>0</v>
      </c>
      <c r="C11" s="85">
        <f>+verwerking!G5+verwerking!I5+verwerking!K5+verwerking!M5</f>
        <v>0</v>
      </c>
      <c r="D11" s="85" t="str">
        <f>verwerking!F5</f>
        <v>Ton</v>
      </c>
      <c r="E11" s="61"/>
      <c r="F11" s="61">
        <f>IF(Tabel4[[#This Row],[Kolom53]]="Container",Tabel4[[#This Row],[Kolom8]],Tabel4[[#This Row],[Kolom52]]*Tabel4[[#This Row],[Kolom8]])</f>
        <v>0</v>
      </c>
      <c r="G11" s="50"/>
      <c r="H11" s="61"/>
      <c r="I11" s="62"/>
      <c r="J11" s="61"/>
      <c r="K11" s="39"/>
      <c r="L11" s="39">
        <f>+J11*K11</f>
        <v>0</v>
      </c>
      <c r="M11" s="62"/>
      <c r="N11" s="40">
        <f>+F11+H11+L11</f>
        <v>0</v>
      </c>
    </row>
    <row r="12" spans="1:26" x14ac:dyDescent="0.2">
      <c r="A12" s="42">
        <f t="shared" si="0"/>
        <v>0</v>
      </c>
      <c r="B12" s="49">
        <f>+verwerking!E6</f>
        <v>0</v>
      </c>
      <c r="C12" s="85">
        <f>+verwerking!G6+verwerking!I6+verwerking!K6+verwerking!M6</f>
        <v>0</v>
      </c>
      <c r="D12" s="85" t="str">
        <f>verwerking!F6</f>
        <v>KG</v>
      </c>
      <c r="E12" s="42"/>
      <c r="F12" s="61">
        <f>Tabel4[[#This Row],[Kolom52]]*Tabel4[[#This Row],[Kolom8]]</f>
        <v>0</v>
      </c>
      <c r="G12" s="50"/>
      <c r="H12" s="61"/>
      <c r="I12" s="62"/>
      <c r="J12" s="61"/>
      <c r="K12" s="39"/>
      <c r="L12" s="39">
        <f t="shared" ref="L12:L75" si="1">+J12*K12</f>
        <v>0</v>
      </c>
      <c r="M12" s="62"/>
      <c r="N12" s="40">
        <f t="shared" ref="N12:N75" si="2">+F12+H12+L12</f>
        <v>0</v>
      </c>
    </row>
    <row r="13" spans="1:26" x14ac:dyDescent="0.2">
      <c r="A13" s="42">
        <f t="shared" si="0"/>
        <v>0</v>
      </c>
      <c r="B13" s="49">
        <f>+verwerking!E7</f>
        <v>0</v>
      </c>
      <c r="C13" s="85">
        <f>+verwerking!G7+verwerking!I7+verwerking!K7+verwerking!M7</f>
        <v>0</v>
      </c>
      <c r="D13" s="85" t="str">
        <f>verwerking!F7</f>
        <v>Stuk</v>
      </c>
      <c r="E13" s="42"/>
      <c r="F13" s="61">
        <f>Tabel4[[#This Row],[Kolom52]]*Tabel4[[#This Row],[Kolom8]]</f>
        <v>0</v>
      </c>
      <c r="G13" s="50"/>
      <c r="H13" s="61"/>
      <c r="I13" s="62"/>
      <c r="J13" s="61"/>
      <c r="K13" s="39"/>
      <c r="L13" s="39">
        <f t="shared" si="1"/>
        <v>0</v>
      </c>
      <c r="M13" s="62"/>
      <c r="N13" s="40">
        <f t="shared" si="2"/>
        <v>0</v>
      </c>
    </row>
    <row r="14" spans="1:26" x14ac:dyDescent="0.2">
      <c r="A14" s="42">
        <f t="shared" si="0"/>
        <v>0</v>
      </c>
      <c r="B14" s="49">
        <f>+verwerking!E8</f>
        <v>0</v>
      </c>
      <c r="C14" s="85">
        <f>+verwerking!G8+verwerking!I8+verwerking!K8+verwerking!M8</f>
        <v>0</v>
      </c>
      <c r="D14" s="85" t="str">
        <f>verwerking!F8</f>
        <v>Container</v>
      </c>
      <c r="E14" s="42"/>
      <c r="F14" s="61">
        <f>Tabel4[[#This Row],[Kolom52]]*Tabel4[[#This Row],[Kolom8]]</f>
        <v>0</v>
      </c>
      <c r="G14" s="50"/>
      <c r="H14" s="61"/>
      <c r="I14" s="62"/>
      <c r="J14" s="61"/>
      <c r="K14" s="39"/>
      <c r="L14" s="39">
        <f t="shared" si="1"/>
        <v>0</v>
      </c>
      <c r="M14" s="62"/>
      <c r="N14" s="40">
        <f t="shared" si="2"/>
        <v>0</v>
      </c>
    </row>
    <row r="15" spans="1:26" x14ac:dyDescent="0.2">
      <c r="A15" s="42">
        <f t="shared" si="0"/>
        <v>0</v>
      </c>
      <c r="B15" s="49">
        <f>+verwerking!E9</f>
        <v>0</v>
      </c>
      <c r="C15" s="85">
        <f>+verwerking!G9+verwerking!I9+verwerking!K9+verwerking!M9</f>
        <v>0</v>
      </c>
      <c r="D15" s="85" t="str">
        <f>verwerking!F9</f>
        <v>Ton</v>
      </c>
      <c r="E15" s="42"/>
      <c r="F15" s="61">
        <f>Tabel4[[#This Row],[Kolom52]]*Tabel4[[#This Row],[Kolom8]]</f>
        <v>0</v>
      </c>
      <c r="G15" s="50"/>
      <c r="H15" s="61"/>
      <c r="I15" s="62"/>
      <c r="J15" s="61"/>
      <c r="K15" s="39"/>
      <c r="L15" s="39">
        <f t="shared" si="1"/>
        <v>0</v>
      </c>
      <c r="M15" s="62"/>
      <c r="N15" s="40">
        <f t="shared" si="2"/>
        <v>0</v>
      </c>
    </row>
    <row r="16" spans="1:26" x14ac:dyDescent="0.2">
      <c r="A16" s="42">
        <f t="shared" si="0"/>
        <v>0</v>
      </c>
      <c r="B16" s="49">
        <f>+verwerking!E10</f>
        <v>0</v>
      </c>
      <c r="C16" s="85">
        <f>+verwerking!G10+verwerking!I10+verwerking!K10+verwerking!M10</f>
        <v>0</v>
      </c>
      <c r="D16" s="85" t="str">
        <f>verwerking!F10</f>
        <v>KG</v>
      </c>
      <c r="E16" s="42"/>
      <c r="F16" s="61">
        <f>Tabel4[[#This Row],[Kolom52]]*Tabel4[[#This Row],[Kolom8]]</f>
        <v>0</v>
      </c>
      <c r="G16" s="50"/>
      <c r="H16" s="61"/>
      <c r="I16" s="62"/>
      <c r="J16" s="61"/>
      <c r="K16" s="39"/>
      <c r="L16" s="39">
        <f t="shared" si="1"/>
        <v>0</v>
      </c>
      <c r="M16" s="62"/>
      <c r="N16" s="40">
        <f t="shared" si="2"/>
        <v>0</v>
      </c>
    </row>
    <row r="17" spans="1:14" x14ac:dyDescent="0.2">
      <c r="A17" s="42">
        <f t="shared" si="0"/>
        <v>0</v>
      </c>
      <c r="B17" s="49">
        <f>+verwerking!E11</f>
        <v>0</v>
      </c>
      <c r="C17" s="85">
        <f>+verwerking!G11+verwerking!I11+verwerking!K11+verwerking!M11</f>
        <v>0</v>
      </c>
      <c r="D17" s="85" t="str">
        <f>verwerking!F11</f>
        <v>Stuk</v>
      </c>
      <c r="E17" s="42"/>
      <c r="F17" s="61">
        <f>Tabel4[[#This Row],[Kolom52]]*Tabel4[[#This Row],[Kolom8]]</f>
        <v>0</v>
      </c>
      <c r="G17" s="50"/>
      <c r="H17" s="61"/>
      <c r="I17" s="62"/>
      <c r="J17" s="61"/>
      <c r="K17" s="39"/>
      <c r="L17" s="39">
        <f t="shared" si="1"/>
        <v>0</v>
      </c>
      <c r="M17" s="62"/>
      <c r="N17" s="40">
        <f t="shared" si="2"/>
        <v>0</v>
      </c>
    </row>
    <row r="18" spans="1:14" x14ac:dyDescent="0.2">
      <c r="A18" s="42">
        <f t="shared" si="0"/>
        <v>0</v>
      </c>
      <c r="B18" s="49">
        <f>+verwerking!E12</f>
        <v>0</v>
      </c>
      <c r="C18" s="85">
        <f>+verwerking!G12+verwerking!I12+verwerking!K12+verwerking!M12</f>
        <v>0</v>
      </c>
      <c r="D18" s="85" t="str">
        <f>verwerking!F12</f>
        <v>Container</v>
      </c>
      <c r="E18" s="42"/>
      <c r="F18" s="61">
        <f>Tabel4[[#This Row],[Kolom52]]*Tabel4[[#This Row],[Kolom8]]</f>
        <v>0</v>
      </c>
      <c r="G18" s="50"/>
      <c r="H18" s="61"/>
      <c r="I18" s="62"/>
      <c r="J18" s="61"/>
      <c r="K18" s="39"/>
      <c r="L18" s="39">
        <f t="shared" si="1"/>
        <v>0</v>
      </c>
      <c r="M18" s="62"/>
      <c r="N18" s="40">
        <f t="shared" si="2"/>
        <v>0</v>
      </c>
    </row>
    <row r="19" spans="1:14" x14ac:dyDescent="0.2">
      <c r="A19" s="42">
        <f t="shared" si="0"/>
        <v>0</v>
      </c>
      <c r="B19" s="49">
        <f>+verwerking!E13</f>
        <v>0</v>
      </c>
      <c r="C19" s="85">
        <f>+verwerking!G13+verwerking!I13+verwerking!K13+verwerking!M13</f>
        <v>0</v>
      </c>
      <c r="D19" s="85" t="str">
        <f>verwerking!F13</f>
        <v>Ton</v>
      </c>
      <c r="E19" s="42"/>
      <c r="F19" s="61">
        <f>Tabel4[[#This Row],[Kolom52]]*Tabel4[[#This Row],[Kolom8]]</f>
        <v>0</v>
      </c>
      <c r="G19" s="50"/>
      <c r="H19" s="61"/>
      <c r="I19" s="62"/>
      <c r="J19" s="61"/>
      <c r="K19" s="39"/>
      <c r="L19" s="39">
        <f t="shared" si="1"/>
        <v>0</v>
      </c>
      <c r="M19" s="62"/>
      <c r="N19" s="40">
        <f t="shared" si="2"/>
        <v>0</v>
      </c>
    </row>
    <row r="20" spans="1:14" x14ac:dyDescent="0.2">
      <c r="A20" s="42">
        <f t="shared" si="0"/>
        <v>0</v>
      </c>
      <c r="B20" s="49">
        <f>+verwerking!E14</f>
        <v>0</v>
      </c>
      <c r="C20" s="85">
        <f>+verwerking!G14+verwerking!I14+verwerking!K14+verwerking!M14</f>
        <v>0</v>
      </c>
      <c r="D20" s="85" t="str">
        <f>verwerking!F14</f>
        <v>KG</v>
      </c>
      <c r="E20" s="42"/>
      <c r="F20" s="61">
        <f>Tabel4[[#This Row],[Kolom52]]*Tabel4[[#This Row],[Kolom8]]</f>
        <v>0</v>
      </c>
      <c r="G20" s="50"/>
      <c r="H20" s="61"/>
      <c r="I20" s="62"/>
      <c r="J20" s="61"/>
      <c r="K20" s="39"/>
      <c r="L20" s="39">
        <f t="shared" si="1"/>
        <v>0</v>
      </c>
      <c r="M20" s="62"/>
      <c r="N20" s="40">
        <f t="shared" si="2"/>
        <v>0</v>
      </c>
    </row>
    <row r="21" spans="1:14" x14ac:dyDescent="0.2">
      <c r="A21" s="42">
        <f t="shared" si="0"/>
        <v>0</v>
      </c>
      <c r="B21" s="49">
        <f>+verwerking!E15</f>
        <v>0</v>
      </c>
      <c r="C21" s="85">
        <f>+verwerking!G15+verwerking!I15+verwerking!K15+verwerking!M15</f>
        <v>0</v>
      </c>
      <c r="D21" s="85" t="str">
        <f>verwerking!F15</f>
        <v>Stuk</v>
      </c>
      <c r="E21" s="42"/>
      <c r="F21" s="61">
        <f>Tabel4[[#This Row],[Kolom52]]*Tabel4[[#This Row],[Kolom8]]</f>
        <v>0</v>
      </c>
      <c r="G21" s="50"/>
      <c r="H21" s="61"/>
      <c r="I21" s="62"/>
      <c r="J21" s="61"/>
      <c r="K21" s="39"/>
      <c r="L21" s="39">
        <f t="shared" si="1"/>
        <v>0</v>
      </c>
      <c r="M21" s="62"/>
      <c r="N21" s="40">
        <f t="shared" si="2"/>
        <v>0</v>
      </c>
    </row>
    <row r="22" spans="1:14" x14ac:dyDescent="0.2">
      <c r="A22" s="42">
        <f t="shared" si="0"/>
        <v>0</v>
      </c>
      <c r="B22" s="49">
        <f>+verwerking!E16</f>
        <v>0</v>
      </c>
      <c r="C22" s="85">
        <f>+verwerking!G16+verwerking!I16+verwerking!K16+verwerking!M16</f>
        <v>0</v>
      </c>
      <c r="D22" s="85" t="str">
        <f>verwerking!F16</f>
        <v>Container</v>
      </c>
      <c r="E22" s="42"/>
      <c r="F22" s="61">
        <f>Tabel4[[#This Row],[Kolom52]]*Tabel4[[#This Row],[Kolom8]]</f>
        <v>0</v>
      </c>
      <c r="G22" s="50"/>
      <c r="H22" s="61"/>
      <c r="I22" s="62"/>
      <c r="J22" s="61"/>
      <c r="K22" s="39"/>
      <c r="L22" s="39">
        <f t="shared" si="1"/>
        <v>0</v>
      </c>
      <c r="M22" s="62"/>
      <c r="N22" s="40">
        <f t="shared" si="2"/>
        <v>0</v>
      </c>
    </row>
    <row r="23" spans="1:14" x14ac:dyDescent="0.2">
      <c r="A23" s="42">
        <f t="shared" si="0"/>
        <v>0</v>
      </c>
      <c r="B23" s="49">
        <f>+verwerking!E17</f>
        <v>0</v>
      </c>
      <c r="C23" s="85">
        <f>+verwerking!G17+verwerking!I17+verwerking!K17+verwerking!M17</f>
        <v>0</v>
      </c>
      <c r="D23" s="85" t="str">
        <f>verwerking!F17</f>
        <v>Ton</v>
      </c>
      <c r="E23" s="42"/>
      <c r="F23" s="61">
        <f>Tabel4[[#This Row],[Kolom52]]*Tabel4[[#This Row],[Kolom8]]</f>
        <v>0</v>
      </c>
      <c r="G23" s="50"/>
      <c r="H23" s="61"/>
      <c r="I23" s="62"/>
      <c r="J23" s="61"/>
      <c r="K23" s="39"/>
      <c r="L23" s="39">
        <f t="shared" si="1"/>
        <v>0</v>
      </c>
      <c r="M23" s="62"/>
      <c r="N23" s="40">
        <f t="shared" si="2"/>
        <v>0</v>
      </c>
    </row>
    <row r="24" spans="1:14" x14ac:dyDescent="0.2">
      <c r="A24" s="42">
        <f t="shared" si="0"/>
        <v>0</v>
      </c>
      <c r="B24" s="49">
        <f>+verwerking!E18</f>
        <v>0</v>
      </c>
      <c r="C24" s="85">
        <f>+verwerking!G18+verwerking!I18+verwerking!K18+verwerking!M18</f>
        <v>0</v>
      </c>
      <c r="D24" s="85" t="str">
        <f>verwerking!F18</f>
        <v>KG</v>
      </c>
      <c r="E24" s="42"/>
      <c r="F24" s="61">
        <f>Tabel4[[#This Row],[Kolom52]]*Tabel4[[#This Row],[Kolom8]]</f>
        <v>0</v>
      </c>
      <c r="G24" s="50"/>
      <c r="H24" s="61"/>
      <c r="I24" s="62"/>
      <c r="J24" s="61"/>
      <c r="K24" s="39"/>
      <c r="L24" s="39">
        <f t="shared" si="1"/>
        <v>0</v>
      </c>
      <c r="M24" s="62"/>
      <c r="N24" s="40">
        <f t="shared" si="2"/>
        <v>0</v>
      </c>
    </row>
    <row r="25" spans="1:14" x14ac:dyDescent="0.2">
      <c r="A25" s="42">
        <f t="shared" si="0"/>
        <v>0</v>
      </c>
      <c r="B25" s="49">
        <f>+verwerking!E19</f>
        <v>0</v>
      </c>
      <c r="C25" s="85">
        <f>+verwerking!G19+verwerking!I19+verwerking!K19+verwerking!M19</f>
        <v>0</v>
      </c>
      <c r="D25" s="85" t="str">
        <f>verwerking!F19</f>
        <v>Stuk</v>
      </c>
      <c r="E25" s="42"/>
      <c r="F25" s="61">
        <f>Tabel4[[#This Row],[Kolom52]]*Tabel4[[#This Row],[Kolom8]]</f>
        <v>0</v>
      </c>
      <c r="G25" s="50"/>
      <c r="H25" s="61"/>
      <c r="I25" s="62"/>
      <c r="J25" s="61"/>
      <c r="K25" s="39"/>
      <c r="L25" s="39">
        <f t="shared" si="1"/>
        <v>0</v>
      </c>
      <c r="M25" s="62"/>
      <c r="N25" s="40">
        <f t="shared" si="2"/>
        <v>0</v>
      </c>
    </row>
    <row r="26" spans="1:14" x14ac:dyDescent="0.2">
      <c r="A26" s="42">
        <f t="shared" si="0"/>
        <v>0</v>
      </c>
      <c r="B26" s="49">
        <f>+verwerking!E20</f>
        <v>0</v>
      </c>
      <c r="C26" s="85">
        <f>+verwerking!G20+verwerking!I20+verwerking!K20+verwerking!M20</f>
        <v>0</v>
      </c>
      <c r="D26" s="85" t="str">
        <f>verwerking!F20</f>
        <v>Container</v>
      </c>
      <c r="E26" s="42"/>
      <c r="F26" s="61">
        <f>Tabel4[[#This Row],[Kolom52]]*Tabel4[[#This Row],[Kolom8]]</f>
        <v>0</v>
      </c>
      <c r="G26" s="50"/>
      <c r="H26" s="61"/>
      <c r="I26" s="62"/>
      <c r="J26" s="61"/>
      <c r="K26" s="39"/>
      <c r="L26" s="39">
        <f t="shared" si="1"/>
        <v>0</v>
      </c>
      <c r="M26" s="62"/>
      <c r="N26" s="40">
        <f t="shared" si="2"/>
        <v>0</v>
      </c>
    </row>
    <row r="27" spans="1:14" x14ac:dyDescent="0.2">
      <c r="A27" s="42">
        <f t="shared" si="0"/>
        <v>0</v>
      </c>
      <c r="B27" s="49">
        <f>+verwerking!E21</f>
        <v>0</v>
      </c>
      <c r="C27" s="85">
        <f>+verwerking!G21+verwerking!I21+verwerking!K21+verwerking!M21</f>
        <v>0</v>
      </c>
      <c r="D27" s="85" t="str">
        <f>verwerking!F21</f>
        <v>Ton</v>
      </c>
      <c r="E27" s="42"/>
      <c r="F27" s="61">
        <f>Tabel4[[#This Row],[Kolom52]]*Tabel4[[#This Row],[Kolom8]]</f>
        <v>0</v>
      </c>
      <c r="G27" s="50"/>
      <c r="H27" s="61"/>
      <c r="I27" s="62"/>
      <c r="J27" s="61"/>
      <c r="K27" s="39"/>
      <c r="L27" s="39">
        <f t="shared" si="1"/>
        <v>0</v>
      </c>
      <c r="M27" s="62"/>
      <c r="N27" s="40">
        <f t="shared" si="2"/>
        <v>0</v>
      </c>
    </row>
    <row r="28" spans="1:14" x14ac:dyDescent="0.2">
      <c r="A28" s="42">
        <f t="shared" si="0"/>
        <v>0</v>
      </c>
      <c r="B28" s="49">
        <f>+verwerking!E22</f>
        <v>0</v>
      </c>
      <c r="C28" s="85">
        <f>+verwerking!G22+verwerking!I22+verwerking!K22+verwerking!M22</f>
        <v>0</v>
      </c>
      <c r="D28" s="85" t="str">
        <f>verwerking!F22</f>
        <v>KG</v>
      </c>
      <c r="E28" s="42"/>
      <c r="F28" s="61">
        <f>Tabel4[[#This Row],[Kolom52]]*Tabel4[[#This Row],[Kolom8]]</f>
        <v>0</v>
      </c>
      <c r="G28" s="50"/>
      <c r="H28" s="61"/>
      <c r="I28" s="62"/>
      <c r="J28" s="61"/>
      <c r="K28" s="39"/>
      <c r="L28" s="39">
        <f t="shared" si="1"/>
        <v>0</v>
      </c>
      <c r="M28" s="62"/>
      <c r="N28" s="40">
        <f t="shared" si="2"/>
        <v>0</v>
      </c>
    </row>
    <row r="29" spans="1:14" x14ac:dyDescent="0.2">
      <c r="A29" s="42">
        <f t="shared" si="0"/>
        <v>0</v>
      </c>
      <c r="B29" s="49">
        <f>+verwerking!E23</f>
        <v>0</v>
      </c>
      <c r="C29" s="85">
        <f>+verwerking!G23+verwerking!I23+verwerking!K23+verwerking!M23</f>
        <v>0</v>
      </c>
      <c r="D29" s="85" t="str">
        <f>verwerking!F23</f>
        <v>Stuk</v>
      </c>
      <c r="E29" s="42"/>
      <c r="F29" s="61">
        <f>Tabel4[[#This Row],[Kolom52]]*Tabel4[[#This Row],[Kolom8]]</f>
        <v>0</v>
      </c>
      <c r="G29" s="50"/>
      <c r="H29" s="61"/>
      <c r="I29" s="62"/>
      <c r="J29" s="61"/>
      <c r="K29" s="39"/>
      <c r="L29" s="39">
        <f t="shared" si="1"/>
        <v>0</v>
      </c>
      <c r="M29" s="62"/>
      <c r="N29" s="40">
        <f t="shared" si="2"/>
        <v>0</v>
      </c>
    </row>
    <row r="30" spans="1:14" x14ac:dyDescent="0.2">
      <c r="A30" s="42">
        <f t="shared" si="0"/>
        <v>0</v>
      </c>
      <c r="B30" s="49">
        <f>+verwerking!E24</f>
        <v>0</v>
      </c>
      <c r="C30" s="85">
        <f>+verwerking!G24+verwerking!I24+verwerking!K24+verwerking!M24</f>
        <v>0</v>
      </c>
      <c r="D30" s="85" t="str">
        <f>verwerking!F24</f>
        <v>Container</v>
      </c>
      <c r="E30" s="42"/>
      <c r="F30" s="61">
        <f>Tabel4[[#This Row],[Kolom52]]*Tabel4[[#This Row],[Kolom8]]</f>
        <v>0</v>
      </c>
      <c r="G30" s="50"/>
      <c r="H30" s="61"/>
      <c r="I30" s="62"/>
      <c r="J30" s="61"/>
      <c r="K30" s="39"/>
      <c r="L30" s="39">
        <f t="shared" si="1"/>
        <v>0</v>
      </c>
      <c r="M30" s="62"/>
      <c r="N30" s="40">
        <f t="shared" si="2"/>
        <v>0</v>
      </c>
    </row>
    <row r="31" spans="1:14" x14ac:dyDescent="0.2">
      <c r="A31" s="42">
        <f t="shared" si="0"/>
        <v>0</v>
      </c>
      <c r="B31" s="49">
        <f>+verwerking!E25</f>
        <v>0</v>
      </c>
      <c r="C31" s="85">
        <f>+verwerking!G25+verwerking!I25+verwerking!K25+verwerking!M25</f>
        <v>0</v>
      </c>
      <c r="D31" s="85" t="str">
        <f>verwerking!F25</f>
        <v>Ton</v>
      </c>
      <c r="E31" s="42"/>
      <c r="F31" s="61">
        <f>Tabel4[[#This Row],[Kolom52]]*Tabel4[[#This Row],[Kolom8]]</f>
        <v>0</v>
      </c>
      <c r="G31" s="50"/>
      <c r="H31" s="61"/>
      <c r="I31" s="62"/>
      <c r="J31" s="61"/>
      <c r="K31" s="39"/>
      <c r="L31" s="39">
        <f t="shared" si="1"/>
        <v>0</v>
      </c>
      <c r="M31" s="62"/>
      <c r="N31" s="40">
        <f t="shared" si="2"/>
        <v>0</v>
      </c>
    </row>
    <row r="32" spans="1:14" x14ac:dyDescent="0.2">
      <c r="A32" s="42">
        <f t="shared" si="0"/>
        <v>0</v>
      </c>
      <c r="B32" s="49">
        <f>+verwerking!E26</f>
        <v>0</v>
      </c>
      <c r="C32" s="85">
        <f>+verwerking!G26+verwerking!I26+verwerking!K26+verwerking!M26</f>
        <v>0</v>
      </c>
      <c r="D32" s="85" t="str">
        <f>verwerking!F26</f>
        <v>KG</v>
      </c>
      <c r="E32" s="42"/>
      <c r="F32" s="61">
        <f>Tabel4[[#This Row],[Kolom52]]*Tabel4[[#This Row],[Kolom8]]</f>
        <v>0</v>
      </c>
      <c r="G32" s="50"/>
      <c r="H32" s="61"/>
      <c r="I32" s="62"/>
      <c r="J32" s="61"/>
      <c r="K32" s="39"/>
      <c r="L32" s="39">
        <f t="shared" si="1"/>
        <v>0</v>
      </c>
      <c r="M32" s="62"/>
      <c r="N32" s="40">
        <f t="shared" si="2"/>
        <v>0</v>
      </c>
    </row>
    <row r="33" spans="1:14" x14ac:dyDescent="0.2">
      <c r="A33" s="42">
        <f t="shared" si="0"/>
        <v>0</v>
      </c>
      <c r="B33" s="49">
        <f>+verwerking!E27</f>
        <v>0</v>
      </c>
      <c r="C33" s="85">
        <f>+verwerking!G27+verwerking!I27+verwerking!K27+verwerking!M27</f>
        <v>0</v>
      </c>
      <c r="D33" s="85" t="str">
        <f>verwerking!F27</f>
        <v>Stuk</v>
      </c>
      <c r="E33" s="42"/>
      <c r="F33" s="61">
        <f>Tabel4[[#This Row],[Kolom52]]*Tabel4[[#This Row],[Kolom8]]</f>
        <v>0</v>
      </c>
      <c r="G33" s="50"/>
      <c r="H33" s="61"/>
      <c r="I33" s="62"/>
      <c r="J33" s="61"/>
      <c r="K33" s="39"/>
      <c r="L33" s="39">
        <f t="shared" si="1"/>
        <v>0</v>
      </c>
      <c r="M33" s="62"/>
      <c r="N33" s="40">
        <f t="shared" si="2"/>
        <v>0</v>
      </c>
    </row>
    <row r="34" spans="1:14" x14ac:dyDescent="0.2">
      <c r="A34" s="42">
        <f t="shared" si="0"/>
        <v>0</v>
      </c>
      <c r="B34" s="49">
        <f>+verwerking!E28</f>
        <v>0</v>
      </c>
      <c r="C34" s="85">
        <f>+verwerking!G28+verwerking!I28+verwerking!K28+verwerking!M28</f>
        <v>0</v>
      </c>
      <c r="D34" s="85" t="str">
        <f>verwerking!F28</f>
        <v>Container</v>
      </c>
      <c r="E34" s="42"/>
      <c r="F34" s="61">
        <f>Tabel4[[#This Row],[Kolom52]]*Tabel4[[#This Row],[Kolom8]]</f>
        <v>0</v>
      </c>
      <c r="G34" s="50"/>
      <c r="H34" s="61"/>
      <c r="I34" s="62"/>
      <c r="J34" s="61"/>
      <c r="K34" s="39"/>
      <c r="L34" s="39">
        <f t="shared" si="1"/>
        <v>0</v>
      </c>
      <c r="M34" s="62"/>
      <c r="N34" s="40">
        <f t="shared" si="2"/>
        <v>0</v>
      </c>
    </row>
    <row r="35" spans="1:14" x14ac:dyDescent="0.2">
      <c r="A35" s="42">
        <f t="shared" si="0"/>
        <v>0</v>
      </c>
      <c r="B35" s="49">
        <f>+verwerking!E29</f>
        <v>0</v>
      </c>
      <c r="C35" s="85">
        <f>+verwerking!G29+verwerking!I29+verwerking!K29+verwerking!M29</f>
        <v>0</v>
      </c>
      <c r="D35" s="85" t="str">
        <f>verwerking!F29</f>
        <v>Ton</v>
      </c>
      <c r="E35" s="42"/>
      <c r="F35" s="61">
        <f>Tabel4[[#This Row],[Kolom52]]*Tabel4[[#This Row],[Kolom8]]</f>
        <v>0</v>
      </c>
      <c r="G35" s="50"/>
      <c r="H35" s="61"/>
      <c r="I35" s="62"/>
      <c r="J35" s="61"/>
      <c r="K35" s="39"/>
      <c r="L35" s="39">
        <f t="shared" si="1"/>
        <v>0</v>
      </c>
      <c r="M35" s="62"/>
      <c r="N35" s="40">
        <f t="shared" si="2"/>
        <v>0</v>
      </c>
    </row>
    <row r="36" spans="1:14" x14ac:dyDescent="0.2">
      <c r="A36" s="42">
        <f t="shared" si="0"/>
        <v>0</v>
      </c>
      <c r="B36" s="49">
        <f>+verwerking!E30</f>
        <v>0</v>
      </c>
      <c r="C36" s="85">
        <f>+verwerking!G30+verwerking!I30+verwerking!K30+verwerking!M30</f>
        <v>0</v>
      </c>
      <c r="D36" s="85" t="str">
        <f>verwerking!F30</f>
        <v>KG</v>
      </c>
      <c r="E36" s="42"/>
      <c r="F36" s="61">
        <f>Tabel4[[#This Row],[Kolom52]]*Tabel4[[#This Row],[Kolom8]]</f>
        <v>0</v>
      </c>
      <c r="G36" s="50"/>
      <c r="H36" s="61"/>
      <c r="I36" s="62"/>
      <c r="J36" s="61"/>
      <c r="K36" s="39"/>
      <c r="L36" s="39">
        <f t="shared" si="1"/>
        <v>0</v>
      </c>
      <c r="M36" s="62"/>
      <c r="N36" s="40">
        <f t="shared" si="2"/>
        <v>0</v>
      </c>
    </row>
    <row r="37" spans="1:14" x14ac:dyDescent="0.2">
      <c r="A37" s="42">
        <f t="shared" si="0"/>
        <v>0</v>
      </c>
      <c r="B37" s="49">
        <f>+verwerking!E31</f>
        <v>0</v>
      </c>
      <c r="C37" s="85">
        <f>+verwerking!G31+verwerking!I31+verwerking!K31+verwerking!M31</f>
        <v>0</v>
      </c>
      <c r="D37" s="85" t="str">
        <f>verwerking!F31</f>
        <v>Stuk</v>
      </c>
      <c r="E37" s="42"/>
      <c r="F37" s="61">
        <f>Tabel4[[#This Row],[Kolom52]]*Tabel4[[#This Row],[Kolom8]]</f>
        <v>0</v>
      </c>
      <c r="G37" s="50"/>
      <c r="H37" s="61"/>
      <c r="I37" s="62"/>
      <c r="J37" s="61"/>
      <c r="K37" s="39"/>
      <c r="L37" s="39">
        <f t="shared" si="1"/>
        <v>0</v>
      </c>
      <c r="M37" s="62"/>
      <c r="N37" s="40">
        <f t="shared" si="2"/>
        <v>0</v>
      </c>
    </row>
    <row r="38" spans="1:14" x14ac:dyDescent="0.2">
      <c r="A38" s="42">
        <f t="shared" si="0"/>
        <v>0</v>
      </c>
      <c r="B38" s="49">
        <f>+verwerking!E32</f>
        <v>0</v>
      </c>
      <c r="C38" s="85">
        <f>+verwerking!G32+verwerking!I32+verwerking!K32+verwerking!M32</f>
        <v>0</v>
      </c>
      <c r="D38" s="85" t="str">
        <f>verwerking!F32</f>
        <v>Container</v>
      </c>
      <c r="E38" s="42"/>
      <c r="F38" s="61">
        <f>Tabel4[[#This Row],[Kolom52]]*Tabel4[[#This Row],[Kolom8]]</f>
        <v>0</v>
      </c>
      <c r="G38" s="50"/>
      <c r="H38" s="61"/>
      <c r="I38" s="62"/>
      <c r="J38" s="61"/>
      <c r="K38" s="39"/>
      <c r="L38" s="39">
        <f t="shared" si="1"/>
        <v>0</v>
      </c>
      <c r="M38" s="62"/>
      <c r="N38" s="40">
        <f t="shared" si="2"/>
        <v>0</v>
      </c>
    </row>
    <row r="39" spans="1:14" x14ac:dyDescent="0.2">
      <c r="A39" s="42">
        <f t="shared" si="0"/>
        <v>0</v>
      </c>
      <c r="B39" s="49">
        <f>+verwerking!E33</f>
        <v>0</v>
      </c>
      <c r="C39" s="85">
        <f>+verwerking!G33+verwerking!I33+verwerking!K33+verwerking!M33</f>
        <v>0</v>
      </c>
      <c r="D39" s="85" t="str">
        <f>verwerking!F33</f>
        <v>Ton</v>
      </c>
      <c r="E39" s="42"/>
      <c r="F39" s="61">
        <f>Tabel4[[#This Row],[Kolom52]]*Tabel4[[#This Row],[Kolom8]]</f>
        <v>0</v>
      </c>
      <c r="G39" s="50"/>
      <c r="H39" s="61"/>
      <c r="I39" s="62"/>
      <c r="J39" s="61"/>
      <c r="K39" s="39"/>
      <c r="L39" s="39">
        <f t="shared" si="1"/>
        <v>0</v>
      </c>
      <c r="M39" s="62"/>
      <c r="N39" s="40">
        <f t="shared" si="2"/>
        <v>0</v>
      </c>
    </row>
    <row r="40" spans="1:14" x14ac:dyDescent="0.2">
      <c r="A40" s="42">
        <f t="shared" si="0"/>
        <v>0</v>
      </c>
      <c r="B40" s="49">
        <f>+verwerking!E34</f>
        <v>0</v>
      </c>
      <c r="C40" s="85">
        <f>+verwerking!G34+verwerking!I34+verwerking!K34+verwerking!M34</f>
        <v>0</v>
      </c>
      <c r="D40" s="85" t="str">
        <f>verwerking!F34</f>
        <v>KG</v>
      </c>
      <c r="E40" s="42"/>
      <c r="F40" s="61">
        <f>Tabel4[[#This Row],[Kolom52]]*Tabel4[[#This Row],[Kolom8]]</f>
        <v>0</v>
      </c>
      <c r="G40" s="50"/>
      <c r="H40" s="61"/>
      <c r="I40" s="62"/>
      <c r="J40" s="61"/>
      <c r="K40" s="39"/>
      <c r="L40" s="39">
        <f t="shared" si="1"/>
        <v>0</v>
      </c>
      <c r="M40" s="62"/>
      <c r="N40" s="40">
        <f t="shared" si="2"/>
        <v>0</v>
      </c>
    </row>
    <row r="41" spans="1:14" x14ac:dyDescent="0.2">
      <c r="A41" s="42">
        <f t="shared" si="0"/>
        <v>0</v>
      </c>
      <c r="B41" s="49">
        <f>+verwerking!E35</f>
        <v>0</v>
      </c>
      <c r="C41" s="85">
        <f>+verwerking!G35+verwerking!I35+verwerking!K35+verwerking!M35</f>
        <v>0</v>
      </c>
      <c r="D41" s="85" t="str">
        <f>verwerking!F35</f>
        <v>Stuk</v>
      </c>
      <c r="E41" s="42"/>
      <c r="F41" s="61">
        <f>Tabel4[[#This Row],[Kolom52]]*Tabel4[[#This Row],[Kolom8]]</f>
        <v>0</v>
      </c>
      <c r="G41" s="50"/>
      <c r="H41" s="61"/>
      <c r="I41" s="62"/>
      <c r="J41" s="61"/>
      <c r="K41" s="39"/>
      <c r="L41" s="39">
        <f t="shared" si="1"/>
        <v>0</v>
      </c>
      <c r="M41" s="62"/>
      <c r="N41" s="40">
        <f t="shared" si="2"/>
        <v>0</v>
      </c>
    </row>
    <row r="42" spans="1:14" x14ac:dyDescent="0.2">
      <c r="A42" s="42">
        <f t="shared" si="0"/>
        <v>0</v>
      </c>
      <c r="B42" s="49">
        <f>+verwerking!E36</f>
        <v>0</v>
      </c>
      <c r="C42" s="85">
        <f>+verwerking!G36+verwerking!I36+verwerking!K36+verwerking!M36</f>
        <v>0</v>
      </c>
      <c r="D42" s="85" t="str">
        <f>verwerking!F36</f>
        <v>Container</v>
      </c>
      <c r="E42" s="42"/>
      <c r="F42" s="61">
        <f>Tabel4[[#This Row],[Kolom52]]*Tabel4[[#This Row],[Kolom8]]</f>
        <v>0</v>
      </c>
      <c r="G42" s="50"/>
      <c r="H42" s="61"/>
      <c r="I42" s="62"/>
      <c r="J42" s="61"/>
      <c r="K42" s="39"/>
      <c r="L42" s="39">
        <f t="shared" si="1"/>
        <v>0</v>
      </c>
      <c r="M42" s="62"/>
      <c r="N42" s="40">
        <f t="shared" si="2"/>
        <v>0</v>
      </c>
    </row>
    <row r="43" spans="1:14" x14ac:dyDescent="0.2">
      <c r="A43" s="42">
        <f t="shared" si="0"/>
        <v>0</v>
      </c>
      <c r="B43" s="49">
        <f>+verwerking!E37</f>
        <v>0</v>
      </c>
      <c r="C43" s="85">
        <f>+verwerking!G37+verwerking!I37+verwerking!K37+verwerking!M37</f>
        <v>0</v>
      </c>
      <c r="D43" s="85" t="str">
        <f>verwerking!F37</f>
        <v>Ton</v>
      </c>
      <c r="E43" s="42"/>
      <c r="F43" s="61">
        <f>Tabel4[[#This Row],[Kolom52]]*Tabel4[[#This Row],[Kolom8]]</f>
        <v>0</v>
      </c>
      <c r="G43" s="50"/>
      <c r="H43" s="61"/>
      <c r="I43" s="62"/>
      <c r="J43" s="61"/>
      <c r="K43" s="39"/>
      <c r="L43" s="39">
        <f t="shared" si="1"/>
        <v>0</v>
      </c>
      <c r="M43" s="62"/>
      <c r="N43" s="40">
        <f t="shared" si="2"/>
        <v>0</v>
      </c>
    </row>
    <row r="44" spans="1:14" x14ac:dyDescent="0.2">
      <c r="A44" s="42">
        <f t="shared" si="0"/>
        <v>0</v>
      </c>
      <c r="B44" s="49">
        <f>+verwerking!E38</f>
        <v>0</v>
      </c>
      <c r="C44" s="85">
        <f>+verwerking!G38+verwerking!I38+verwerking!K38+verwerking!M38</f>
        <v>0</v>
      </c>
      <c r="D44" s="85" t="str">
        <f>verwerking!F38</f>
        <v>KG</v>
      </c>
      <c r="E44" s="42"/>
      <c r="F44" s="61">
        <f>Tabel4[[#This Row],[Kolom52]]*Tabel4[[#This Row],[Kolom8]]</f>
        <v>0</v>
      </c>
      <c r="G44" s="50"/>
      <c r="H44" s="61"/>
      <c r="I44" s="62"/>
      <c r="J44" s="61"/>
      <c r="K44" s="39"/>
      <c r="L44" s="39">
        <f t="shared" si="1"/>
        <v>0</v>
      </c>
      <c r="M44" s="62"/>
      <c r="N44" s="40">
        <f t="shared" si="2"/>
        <v>0</v>
      </c>
    </row>
    <row r="45" spans="1:14" x14ac:dyDescent="0.2">
      <c r="A45" s="42">
        <f t="shared" si="0"/>
        <v>0</v>
      </c>
      <c r="B45" s="49">
        <f>+verwerking!E39</f>
        <v>0</v>
      </c>
      <c r="C45" s="85">
        <f>+verwerking!G39+verwerking!I39+verwerking!K39+verwerking!M39</f>
        <v>0</v>
      </c>
      <c r="D45" s="85" t="str">
        <f>verwerking!F39</f>
        <v>Stuk</v>
      </c>
      <c r="E45" s="42"/>
      <c r="F45" s="61">
        <f>Tabel4[[#This Row],[Kolom52]]*Tabel4[[#This Row],[Kolom8]]</f>
        <v>0</v>
      </c>
      <c r="G45" s="50"/>
      <c r="H45" s="61"/>
      <c r="I45" s="62"/>
      <c r="J45" s="61"/>
      <c r="K45" s="39"/>
      <c r="L45" s="39">
        <f t="shared" si="1"/>
        <v>0</v>
      </c>
      <c r="M45" s="62"/>
      <c r="N45" s="40">
        <f t="shared" si="2"/>
        <v>0</v>
      </c>
    </row>
    <row r="46" spans="1:14" x14ac:dyDescent="0.2">
      <c r="A46" s="42">
        <f t="shared" si="0"/>
        <v>0</v>
      </c>
      <c r="B46" s="49">
        <f>+verwerking!E40</f>
        <v>0</v>
      </c>
      <c r="C46" s="85">
        <f>+verwerking!G40+verwerking!I40+verwerking!K40+verwerking!M40</f>
        <v>0</v>
      </c>
      <c r="D46" s="85" t="str">
        <f>verwerking!F40</f>
        <v>Container</v>
      </c>
      <c r="E46" s="42"/>
      <c r="F46" s="61">
        <f>Tabel4[[#This Row],[Kolom52]]*Tabel4[[#This Row],[Kolom8]]</f>
        <v>0</v>
      </c>
      <c r="G46" s="50"/>
      <c r="H46" s="61"/>
      <c r="I46" s="62"/>
      <c r="J46" s="61"/>
      <c r="K46" s="39"/>
      <c r="L46" s="39">
        <f t="shared" si="1"/>
        <v>0</v>
      </c>
      <c r="M46" s="62"/>
      <c r="N46" s="40">
        <f t="shared" si="2"/>
        <v>0</v>
      </c>
    </row>
    <row r="47" spans="1:14" x14ac:dyDescent="0.2">
      <c r="A47" s="42">
        <f t="shared" si="0"/>
        <v>0</v>
      </c>
      <c r="B47" s="49">
        <f>+verwerking!E41</f>
        <v>0</v>
      </c>
      <c r="C47" s="85">
        <f>+verwerking!G41+verwerking!I41+verwerking!K41+verwerking!M41</f>
        <v>0</v>
      </c>
      <c r="D47" s="85" t="str">
        <f>verwerking!F41</f>
        <v>Ton</v>
      </c>
      <c r="E47" s="42"/>
      <c r="F47" s="61">
        <f>Tabel4[[#This Row],[Kolom52]]*Tabel4[[#This Row],[Kolom8]]</f>
        <v>0</v>
      </c>
      <c r="G47" s="50"/>
      <c r="H47" s="61"/>
      <c r="I47" s="62"/>
      <c r="J47" s="61"/>
      <c r="K47" s="39"/>
      <c r="L47" s="39">
        <f t="shared" si="1"/>
        <v>0</v>
      </c>
      <c r="M47" s="62"/>
      <c r="N47" s="40">
        <f t="shared" si="2"/>
        <v>0</v>
      </c>
    </row>
    <row r="48" spans="1:14" x14ac:dyDescent="0.2">
      <c r="A48" s="42">
        <f t="shared" si="0"/>
        <v>0</v>
      </c>
      <c r="B48" s="49">
        <f>+verwerking!E42</f>
        <v>0</v>
      </c>
      <c r="C48" s="85">
        <f>+verwerking!G42+verwerking!I42+verwerking!K42+verwerking!M42</f>
        <v>0</v>
      </c>
      <c r="D48" s="85" t="str">
        <f>verwerking!F42</f>
        <v>KG</v>
      </c>
      <c r="E48" s="42"/>
      <c r="F48" s="61">
        <f>Tabel4[[#This Row],[Kolom52]]*Tabel4[[#This Row],[Kolom8]]</f>
        <v>0</v>
      </c>
      <c r="G48" s="50"/>
      <c r="H48" s="61"/>
      <c r="I48" s="62"/>
      <c r="J48" s="61"/>
      <c r="K48" s="39"/>
      <c r="L48" s="39">
        <f t="shared" si="1"/>
        <v>0</v>
      </c>
      <c r="M48" s="62"/>
      <c r="N48" s="40">
        <f t="shared" si="2"/>
        <v>0</v>
      </c>
    </row>
    <row r="49" spans="1:14" x14ac:dyDescent="0.2">
      <c r="A49" s="42">
        <f t="shared" si="0"/>
        <v>0</v>
      </c>
      <c r="B49" s="49">
        <f>+verwerking!E43</f>
        <v>0</v>
      </c>
      <c r="C49" s="85">
        <f>+verwerking!G43+verwerking!I43+verwerking!K43+verwerking!M43</f>
        <v>0</v>
      </c>
      <c r="D49" s="85" t="str">
        <f>verwerking!F43</f>
        <v>Stuk</v>
      </c>
      <c r="E49" s="42"/>
      <c r="F49" s="61">
        <f>Tabel4[[#This Row],[Kolom52]]*Tabel4[[#This Row],[Kolom8]]</f>
        <v>0</v>
      </c>
      <c r="G49" s="50"/>
      <c r="H49" s="61"/>
      <c r="I49" s="62"/>
      <c r="J49" s="61"/>
      <c r="K49" s="39"/>
      <c r="L49" s="39">
        <f t="shared" si="1"/>
        <v>0</v>
      </c>
      <c r="M49" s="62"/>
      <c r="N49" s="40">
        <f t="shared" si="2"/>
        <v>0</v>
      </c>
    </row>
    <row r="50" spans="1:14" x14ac:dyDescent="0.2">
      <c r="A50" s="42">
        <f t="shared" si="0"/>
        <v>0</v>
      </c>
      <c r="B50" s="49">
        <f>+verwerking!E44</f>
        <v>0</v>
      </c>
      <c r="C50" s="85">
        <f>+verwerking!G44+verwerking!I44+verwerking!K44+verwerking!M44</f>
        <v>0</v>
      </c>
      <c r="D50" s="85" t="str">
        <f>verwerking!F44</f>
        <v>Container</v>
      </c>
      <c r="E50" s="42"/>
      <c r="F50" s="61">
        <f>Tabel4[[#This Row],[Kolom52]]*Tabel4[[#This Row],[Kolom8]]</f>
        <v>0</v>
      </c>
      <c r="G50" s="50"/>
      <c r="H50" s="61"/>
      <c r="I50" s="62"/>
      <c r="J50" s="61"/>
      <c r="K50" s="39"/>
      <c r="L50" s="39">
        <f t="shared" si="1"/>
        <v>0</v>
      </c>
      <c r="M50" s="62"/>
      <c r="N50" s="40">
        <f t="shared" si="2"/>
        <v>0</v>
      </c>
    </row>
    <row r="51" spans="1:14" x14ac:dyDescent="0.2">
      <c r="A51" s="42">
        <f t="shared" si="0"/>
        <v>0</v>
      </c>
      <c r="B51" s="49">
        <f>+verwerking!E45</f>
        <v>0</v>
      </c>
      <c r="C51" s="85">
        <f>+verwerking!G45+verwerking!I45+verwerking!K45+verwerking!M45</f>
        <v>0</v>
      </c>
      <c r="D51" s="85" t="str">
        <f>verwerking!F45</f>
        <v>Ton</v>
      </c>
      <c r="E51" s="42"/>
      <c r="F51" s="61">
        <f>Tabel4[[#This Row],[Kolom52]]*Tabel4[[#This Row],[Kolom8]]</f>
        <v>0</v>
      </c>
      <c r="G51" s="50"/>
      <c r="H51" s="61"/>
      <c r="I51" s="62"/>
      <c r="J51" s="61"/>
      <c r="K51" s="39"/>
      <c r="L51" s="39">
        <f t="shared" si="1"/>
        <v>0</v>
      </c>
      <c r="M51" s="62"/>
      <c r="N51" s="40">
        <f t="shared" si="2"/>
        <v>0</v>
      </c>
    </row>
    <row r="52" spans="1:14" x14ac:dyDescent="0.2">
      <c r="A52" s="42">
        <f t="shared" si="0"/>
        <v>0</v>
      </c>
      <c r="B52" s="49">
        <f>+verwerking!E46</f>
        <v>0</v>
      </c>
      <c r="C52" s="85">
        <f>+verwerking!G46+verwerking!I46+verwerking!K46+verwerking!M46</f>
        <v>0</v>
      </c>
      <c r="D52" s="85" t="str">
        <f>verwerking!F46</f>
        <v>KG</v>
      </c>
      <c r="E52" s="42"/>
      <c r="F52" s="61">
        <f>Tabel4[[#This Row],[Kolom52]]*Tabel4[[#This Row],[Kolom8]]</f>
        <v>0</v>
      </c>
      <c r="G52" s="50"/>
      <c r="H52" s="61"/>
      <c r="I52" s="62"/>
      <c r="J52" s="61"/>
      <c r="K52" s="39"/>
      <c r="L52" s="39">
        <f t="shared" si="1"/>
        <v>0</v>
      </c>
      <c r="M52" s="62"/>
      <c r="N52" s="40">
        <f t="shared" si="2"/>
        <v>0</v>
      </c>
    </row>
    <row r="53" spans="1:14" x14ac:dyDescent="0.2">
      <c r="A53" s="42">
        <f t="shared" si="0"/>
        <v>0</v>
      </c>
      <c r="B53" s="49">
        <f>+verwerking!E47</f>
        <v>0</v>
      </c>
      <c r="C53" s="85">
        <f>+verwerking!G47+verwerking!I47+verwerking!K47+verwerking!M47</f>
        <v>0</v>
      </c>
      <c r="D53" s="85" t="str">
        <f>verwerking!F47</f>
        <v>Stuk</v>
      </c>
      <c r="E53" s="42"/>
      <c r="F53" s="61">
        <f>Tabel4[[#This Row],[Kolom52]]*Tabel4[[#This Row],[Kolom8]]</f>
        <v>0</v>
      </c>
      <c r="G53" s="50"/>
      <c r="H53" s="61"/>
      <c r="I53" s="62"/>
      <c r="J53" s="61"/>
      <c r="K53" s="39"/>
      <c r="L53" s="39">
        <f t="shared" si="1"/>
        <v>0</v>
      </c>
      <c r="M53" s="62"/>
      <c r="N53" s="40">
        <f t="shared" si="2"/>
        <v>0</v>
      </c>
    </row>
    <row r="54" spans="1:14" x14ac:dyDescent="0.2">
      <c r="A54" s="42">
        <f t="shared" si="0"/>
        <v>0</v>
      </c>
      <c r="B54" s="49">
        <f>+verwerking!E48</f>
        <v>0</v>
      </c>
      <c r="C54" s="85">
        <f>+verwerking!G48+verwerking!I48+verwerking!K48+verwerking!M48</f>
        <v>0</v>
      </c>
      <c r="D54" s="85" t="str">
        <f>verwerking!F48</f>
        <v>Container</v>
      </c>
      <c r="E54" s="42"/>
      <c r="F54" s="61">
        <f>Tabel4[[#This Row],[Kolom52]]*Tabel4[[#This Row],[Kolom8]]</f>
        <v>0</v>
      </c>
      <c r="G54" s="50"/>
      <c r="H54" s="61"/>
      <c r="I54" s="62"/>
      <c r="J54" s="61"/>
      <c r="K54" s="39"/>
      <c r="L54" s="39">
        <f t="shared" si="1"/>
        <v>0</v>
      </c>
      <c r="M54" s="62"/>
      <c r="N54" s="40">
        <f t="shared" si="2"/>
        <v>0</v>
      </c>
    </row>
    <row r="55" spans="1:14" x14ac:dyDescent="0.2">
      <c r="A55" s="42">
        <f t="shared" si="0"/>
        <v>0</v>
      </c>
      <c r="B55" s="49">
        <f>+verwerking!E49</f>
        <v>0</v>
      </c>
      <c r="C55" s="85">
        <f>+verwerking!G49+verwerking!I49+verwerking!K49+verwerking!M49</f>
        <v>0</v>
      </c>
      <c r="D55" s="85" t="str">
        <f>verwerking!F49</f>
        <v>Ton</v>
      </c>
      <c r="E55" s="42"/>
      <c r="F55" s="61">
        <f>Tabel4[[#This Row],[Kolom52]]*Tabel4[[#This Row],[Kolom8]]</f>
        <v>0</v>
      </c>
      <c r="G55" s="50"/>
      <c r="H55" s="61"/>
      <c r="I55" s="62"/>
      <c r="J55" s="61"/>
      <c r="K55" s="39"/>
      <c r="L55" s="39">
        <f t="shared" si="1"/>
        <v>0</v>
      </c>
      <c r="M55" s="62"/>
      <c r="N55" s="40">
        <f t="shared" si="2"/>
        <v>0</v>
      </c>
    </row>
    <row r="56" spans="1:14" x14ac:dyDescent="0.2">
      <c r="A56" s="42">
        <f t="shared" si="0"/>
        <v>0</v>
      </c>
      <c r="B56" s="49">
        <f>+verwerking!E50</f>
        <v>0</v>
      </c>
      <c r="C56" s="85">
        <f>+verwerking!G50+verwerking!I50+verwerking!K50+verwerking!M50</f>
        <v>0</v>
      </c>
      <c r="D56" s="85" t="str">
        <f>verwerking!F50</f>
        <v>KG</v>
      </c>
      <c r="E56" s="42"/>
      <c r="F56" s="61">
        <f>Tabel4[[#This Row],[Kolom52]]*Tabel4[[#This Row],[Kolom8]]</f>
        <v>0</v>
      </c>
      <c r="G56" s="50"/>
      <c r="H56" s="61"/>
      <c r="I56" s="62"/>
      <c r="J56" s="61"/>
      <c r="K56" s="39"/>
      <c r="L56" s="39">
        <f t="shared" si="1"/>
        <v>0</v>
      </c>
      <c r="M56" s="62"/>
      <c r="N56" s="40">
        <f t="shared" si="2"/>
        <v>0</v>
      </c>
    </row>
    <row r="57" spans="1:14" x14ac:dyDescent="0.2">
      <c r="A57" s="42">
        <f t="shared" si="0"/>
        <v>0</v>
      </c>
      <c r="B57" s="49">
        <f>+verwerking!E51</f>
        <v>0</v>
      </c>
      <c r="C57" s="85">
        <f>+verwerking!G51+verwerking!I51+verwerking!K51+verwerking!M51</f>
        <v>0</v>
      </c>
      <c r="D57" s="85" t="str">
        <f>verwerking!F51</f>
        <v>Stuk</v>
      </c>
      <c r="E57" s="42"/>
      <c r="F57" s="61">
        <f>Tabel4[[#This Row],[Kolom52]]*Tabel4[[#This Row],[Kolom8]]</f>
        <v>0</v>
      </c>
      <c r="G57" s="50"/>
      <c r="H57" s="61"/>
      <c r="I57" s="62"/>
      <c r="J57" s="61"/>
      <c r="K57" s="39"/>
      <c r="L57" s="39">
        <f t="shared" si="1"/>
        <v>0</v>
      </c>
      <c r="M57" s="62"/>
      <c r="N57" s="40">
        <f t="shared" si="2"/>
        <v>0</v>
      </c>
    </row>
    <row r="58" spans="1:14" x14ac:dyDescent="0.2">
      <c r="A58" s="42">
        <f t="shared" si="0"/>
        <v>0</v>
      </c>
      <c r="B58" s="49">
        <f>+verwerking!E52</f>
        <v>0</v>
      </c>
      <c r="C58" s="85">
        <f>+verwerking!G52+verwerking!I52+verwerking!K52+verwerking!M52</f>
        <v>0</v>
      </c>
      <c r="D58" s="85" t="str">
        <f>verwerking!F52</f>
        <v>Container</v>
      </c>
      <c r="E58" s="42"/>
      <c r="F58" s="61">
        <f>Tabel4[[#This Row],[Kolom52]]*Tabel4[[#This Row],[Kolom8]]</f>
        <v>0</v>
      </c>
      <c r="G58" s="50"/>
      <c r="H58" s="61"/>
      <c r="I58" s="62"/>
      <c r="J58" s="61"/>
      <c r="K58" s="39"/>
      <c r="L58" s="39">
        <f t="shared" si="1"/>
        <v>0</v>
      </c>
      <c r="M58" s="62"/>
      <c r="N58" s="40">
        <f t="shared" si="2"/>
        <v>0</v>
      </c>
    </row>
    <row r="59" spans="1:14" x14ac:dyDescent="0.2">
      <c r="A59" s="42">
        <f t="shared" si="0"/>
        <v>0</v>
      </c>
      <c r="B59" s="49">
        <f>+verwerking!E53</f>
        <v>0</v>
      </c>
      <c r="C59" s="85">
        <f>+verwerking!G53+verwerking!I53+verwerking!K53+verwerking!M53</f>
        <v>0</v>
      </c>
      <c r="D59" s="85" t="str">
        <f>verwerking!F53</f>
        <v>Ton</v>
      </c>
      <c r="E59" s="42"/>
      <c r="F59" s="61">
        <f>Tabel4[[#This Row],[Kolom52]]*Tabel4[[#This Row],[Kolom8]]</f>
        <v>0</v>
      </c>
      <c r="G59" s="50"/>
      <c r="H59" s="61"/>
      <c r="I59" s="62"/>
      <c r="J59" s="61"/>
      <c r="K59" s="39"/>
      <c r="L59" s="39">
        <f t="shared" si="1"/>
        <v>0</v>
      </c>
      <c r="M59" s="62"/>
      <c r="N59" s="40">
        <f t="shared" si="2"/>
        <v>0</v>
      </c>
    </row>
    <row r="60" spans="1:14" x14ac:dyDescent="0.2">
      <c r="A60" s="42">
        <f t="shared" si="0"/>
        <v>0</v>
      </c>
      <c r="B60" s="49">
        <f>+verwerking!E54</f>
        <v>0</v>
      </c>
      <c r="C60" s="85">
        <f>+verwerking!G54+verwerking!I54+verwerking!K54+verwerking!M54</f>
        <v>0</v>
      </c>
      <c r="D60" s="85" t="str">
        <f>verwerking!F54</f>
        <v>KG</v>
      </c>
      <c r="E60" s="42"/>
      <c r="F60" s="61">
        <f>Tabel4[[#This Row],[Kolom52]]*Tabel4[[#This Row],[Kolom8]]</f>
        <v>0</v>
      </c>
      <c r="G60" s="50"/>
      <c r="H60" s="61"/>
      <c r="I60" s="62"/>
      <c r="J60" s="61"/>
      <c r="K60" s="39"/>
      <c r="L60" s="39">
        <f t="shared" si="1"/>
        <v>0</v>
      </c>
      <c r="M60" s="62"/>
      <c r="N60" s="40">
        <f t="shared" si="2"/>
        <v>0</v>
      </c>
    </row>
    <row r="61" spans="1:14" x14ac:dyDescent="0.2">
      <c r="A61" s="42">
        <f t="shared" si="0"/>
        <v>0</v>
      </c>
      <c r="B61" s="49">
        <f>+verwerking!E55</f>
        <v>0</v>
      </c>
      <c r="C61" s="85">
        <f>+verwerking!G55+verwerking!I55+verwerking!K55+verwerking!M55</f>
        <v>0</v>
      </c>
      <c r="D61" s="85" t="str">
        <f>verwerking!F55</f>
        <v>Stuk</v>
      </c>
      <c r="E61" s="42"/>
      <c r="F61" s="61">
        <f>Tabel4[[#This Row],[Kolom52]]*Tabel4[[#This Row],[Kolom8]]</f>
        <v>0</v>
      </c>
      <c r="G61" s="50"/>
      <c r="H61" s="61"/>
      <c r="I61" s="62"/>
      <c r="J61" s="61"/>
      <c r="K61" s="39"/>
      <c r="L61" s="39">
        <f t="shared" si="1"/>
        <v>0</v>
      </c>
      <c r="M61" s="62"/>
      <c r="N61" s="40">
        <f t="shared" si="2"/>
        <v>0</v>
      </c>
    </row>
    <row r="62" spans="1:14" x14ac:dyDescent="0.2">
      <c r="A62" s="42">
        <f t="shared" si="0"/>
        <v>0</v>
      </c>
      <c r="B62" s="49">
        <f>+verwerking!E56</f>
        <v>0</v>
      </c>
      <c r="C62" s="85">
        <f>+verwerking!G56+verwerking!I56+verwerking!K56+verwerking!M56</f>
        <v>0</v>
      </c>
      <c r="D62" s="85" t="str">
        <f>verwerking!F56</f>
        <v>Container</v>
      </c>
      <c r="E62" s="42"/>
      <c r="F62" s="61">
        <f>Tabel4[[#This Row],[Kolom52]]*Tabel4[[#This Row],[Kolom8]]</f>
        <v>0</v>
      </c>
      <c r="G62" s="50"/>
      <c r="H62" s="61"/>
      <c r="I62" s="62"/>
      <c r="J62" s="61"/>
      <c r="K62" s="39"/>
      <c r="L62" s="39">
        <f t="shared" si="1"/>
        <v>0</v>
      </c>
      <c r="M62" s="62"/>
      <c r="N62" s="40">
        <f t="shared" si="2"/>
        <v>0</v>
      </c>
    </row>
    <row r="63" spans="1:14" x14ac:dyDescent="0.2">
      <c r="A63" s="42">
        <f t="shared" si="0"/>
        <v>0</v>
      </c>
      <c r="B63" s="49">
        <f>+verwerking!E57</f>
        <v>0</v>
      </c>
      <c r="C63" s="85">
        <f>+verwerking!G57+verwerking!I57+verwerking!K57+verwerking!M57</f>
        <v>0</v>
      </c>
      <c r="D63" s="85" t="str">
        <f>verwerking!F57</f>
        <v>Ton</v>
      </c>
      <c r="E63" s="42"/>
      <c r="F63" s="61">
        <f>Tabel4[[#This Row],[Kolom52]]*Tabel4[[#This Row],[Kolom8]]</f>
        <v>0</v>
      </c>
      <c r="G63" s="50"/>
      <c r="H63" s="61"/>
      <c r="I63" s="62"/>
      <c r="J63" s="61"/>
      <c r="K63" s="39"/>
      <c r="L63" s="39">
        <f t="shared" si="1"/>
        <v>0</v>
      </c>
      <c r="M63" s="62"/>
      <c r="N63" s="40">
        <f t="shared" si="2"/>
        <v>0</v>
      </c>
    </row>
    <row r="64" spans="1:14" x14ac:dyDescent="0.2">
      <c r="A64" s="42">
        <f t="shared" si="0"/>
        <v>0</v>
      </c>
      <c r="B64" s="49">
        <f>+verwerking!E58</f>
        <v>0</v>
      </c>
      <c r="C64" s="85">
        <f>+verwerking!G58+verwerking!I58+verwerking!K58+verwerking!M58</f>
        <v>0</v>
      </c>
      <c r="D64" s="85" t="str">
        <f>verwerking!F58</f>
        <v>KG</v>
      </c>
      <c r="E64" s="42"/>
      <c r="F64" s="61">
        <f>Tabel4[[#This Row],[Kolom52]]*Tabel4[[#This Row],[Kolom8]]</f>
        <v>0</v>
      </c>
      <c r="G64" s="50"/>
      <c r="H64" s="61"/>
      <c r="I64" s="62"/>
      <c r="J64" s="61"/>
      <c r="K64" s="39"/>
      <c r="L64" s="39">
        <f t="shared" si="1"/>
        <v>0</v>
      </c>
      <c r="M64" s="62"/>
      <c r="N64" s="40">
        <f t="shared" si="2"/>
        <v>0</v>
      </c>
    </row>
    <row r="65" spans="1:14" x14ac:dyDescent="0.2">
      <c r="A65" s="42">
        <f t="shared" si="0"/>
        <v>0</v>
      </c>
      <c r="B65" s="49">
        <f>+verwerking!E59</f>
        <v>0</v>
      </c>
      <c r="C65" s="85">
        <f>+verwerking!G59+verwerking!I59+verwerking!K59+verwerking!M59</f>
        <v>0</v>
      </c>
      <c r="D65" s="85" t="str">
        <f>verwerking!F59</f>
        <v>Stuk</v>
      </c>
      <c r="E65" s="42"/>
      <c r="F65" s="61">
        <f>Tabel4[[#This Row],[Kolom52]]*Tabel4[[#This Row],[Kolom8]]</f>
        <v>0</v>
      </c>
      <c r="G65" s="50"/>
      <c r="H65" s="61"/>
      <c r="I65" s="62"/>
      <c r="J65" s="61"/>
      <c r="K65" s="39"/>
      <c r="L65" s="39">
        <f t="shared" si="1"/>
        <v>0</v>
      </c>
      <c r="M65" s="62"/>
      <c r="N65" s="40">
        <f t="shared" si="2"/>
        <v>0</v>
      </c>
    </row>
    <row r="66" spans="1:14" x14ac:dyDescent="0.2">
      <c r="A66" s="42">
        <f t="shared" si="0"/>
        <v>0</v>
      </c>
      <c r="B66" s="49">
        <f>+verwerking!E60</f>
        <v>0</v>
      </c>
      <c r="C66" s="85">
        <f>+verwerking!G60+verwerking!I60+verwerking!K60+verwerking!M60</f>
        <v>0</v>
      </c>
      <c r="D66" s="85" t="str">
        <f>verwerking!F60</f>
        <v>Container</v>
      </c>
      <c r="E66" s="42"/>
      <c r="F66" s="61">
        <f>Tabel4[[#This Row],[Kolom52]]*Tabel4[[#This Row],[Kolom8]]</f>
        <v>0</v>
      </c>
      <c r="G66" s="50"/>
      <c r="H66" s="61"/>
      <c r="I66" s="62"/>
      <c r="J66" s="61"/>
      <c r="K66" s="39"/>
      <c r="L66" s="39">
        <f t="shared" si="1"/>
        <v>0</v>
      </c>
      <c r="M66" s="62"/>
      <c r="N66" s="40">
        <f t="shared" si="2"/>
        <v>0</v>
      </c>
    </row>
    <row r="67" spans="1:14" x14ac:dyDescent="0.2">
      <c r="A67" s="42">
        <f t="shared" si="0"/>
        <v>0</v>
      </c>
      <c r="B67" s="49">
        <f>+verwerking!E61</f>
        <v>0</v>
      </c>
      <c r="C67" s="85">
        <f>+verwerking!G61+verwerking!I61+verwerking!K61+verwerking!M61</f>
        <v>0</v>
      </c>
      <c r="D67" s="85" t="str">
        <f>verwerking!F61</f>
        <v>Ton</v>
      </c>
      <c r="E67" s="42"/>
      <c r="F67" s="61">
        <f>Tabel4[[#This Row],[Kolom52]]*Tabel4[[#This Row],[Kolom8]]</f>
        <v>0</v>
      </c>
      <c r="G67" s="50"/>
      <c r="H67" s="61"/>
      <c r="I67" s="62"/>
      <c r="J67" s="61"/>
      <c r="K67" s="39"/>
      <c r="L67" s="39">
        <f t="shared" si="1"/>
        <v>0</v>
      </c>
      <c r="M67" s="62"/>
      <c r="N67" s="40">
        <f t="shared" si="2"/>
        <v>0</v>
      </c>
    </row>
    <row r="68" spans="1:14" x14ac:dyDescent="0.2">
      <c r="A68" s="42">
        <f t="shared" si="0"/>
        <v>0</v>
      </c>
      <c r="B68" s="49">
        <f>+verwerking!E62</f>
        <v>0</v>
      </c>
      <c r="C68" s="85">
        <f>+verwerking!G62+verwerking!I62+verwerking!K62+verwerking!M62</f>
        <v>0</v>
      </c>
      <c r="D68" s="85" t="str">
        <f>verwerking!F62</f>
        <v>KG</v>
      </c>
      <c r="E68" s="42"/>
      <c r="F68" s="61">
        <f>Tabel4[[#This Row],[Kolom52]]*Tabel4[[#This Row],[Kolom8]]</f>
        <v>0</v>
      </c>
      <c r="G68" s="50"/>
      <c r="H68" s="61"/>
      <c r="I68" s="62"/>
      <c r="J68" s="61"/>
      <c r="K68" s="39"/>
      <c r="L68" s="39">
        <f t="shared" si="1"/>
        <v>0</v>
      </c>
      <c r="M68" s="62"/>
      <c r="N68" s="40">
        <f t="shared" si="2"/>
        <v>0</v>
      </c>
    </row>
    <row r="69" spans="1:14" x14ac:dyDescent="0.2">
      <c r="A69" s="42">
        <f t="shared" si="0"/>
        <v>0</v>
      </c>
      <c r="B69" s="49">
        <f>+verwerking!E63</f>
        <v>0</v>
      </c>
      <c r="C69" s="85">
        <f>+verwerking!G63+verwerking!I63+verwerking!K63+verwerking!M63</f>
        <v>0</v>
      </c>
      <c r="D69" s="85" t="str">
        <f>verwerking!F63</f>
        <v>Stuk</v>
      </c>
      <c r="E69" s="42"/>
      <c r="F69" s="61">
        <f>Tabel4[[#This Row],[Kolom52]]*Tabel4[[#This Row],[Kolom8]]</f>
        <v>0</v>
      </c>
      <c r="G69" s="50"/>
      <c r="H69" s="61"/>
      <c r="I69" s="62"/>
      <c r="J69" s="61"/>
      <c r="K69" s="39"/>
      <c r="L69" s="39">
        <f t="shared" si="1"/>
        <v>0</v>
      </c>
      <c r="M69" s="62"/>
      <c r="N69" s="40">
        <f t="shared" si="2"/>
        <v>0</v>
      </c>
    </row>
    <row r="70" spans="1:14" x14ac:dyDescent="0.2">
      <c r="A70" s="42">
        <f t="shared" si="0"/>
        <v>0</v>
      </c>
      <c r="B70" s="49">
        <f>+verwerking!E64</f>
        <v>0</v>
      </c>
      <c r="C70" s="85">
        <f>+verwerking!G64+verwerking!I64+verwerking!K64+verwerking!M64</f>
        <v>0</v>
      </c>
      <c r="D70" s="85" t="str">
        <f>verwerking!F64</f>
        <v>Container</v>
      </c>
      <c r="E70" s="42"/>
      <c r="F70" s="61">
        <f>Tabel4[[#This Row],[Kolom52]]*Tabel4[[#This Row],[Kolom8]]</f>
        <v>0</v>
      </c>
      <c r="G70" s="50"/>
      <c r="H70" s="61"/>
      <c r="I70" s="62"/>
      <c r="J70" s="61"/>
      <c r="K70" s="39"/>
      <c r="L70" s="39">
        <f t="shared" si="1"/>
        <v>0</v>
      </c>
      <c r="M70" s="62"/>
      <c r="N70" s="40">
        <f t="shared" si="2"/>
        <v>0</v>
      </c>
    </row>
    <row r="71" spans="1:14" x14ac:dyDescent="0.2">
      <c r="A71" s="42">
        <f t="shared" si="0"/>
        <v>0</v>
      </c>
      <c r="B71" s="49">
        <f>+verwerking!E65</f>
        <v>0</v>
      </c>
      <c r="C71" s="85">
        <f>+verwerking!G65+verwerking!I65+verwerking!K65+verwerking!M65</f>
        <v>0</v>
      </c>
      <c r="D71" s="85" t="str">
        <f>verwerking!F65</f>
        <v>Ton</v>
      </c>
      <c r="E71" s="42"/>
      <c r="F71" s="61">
        <f>Tabel4[[#This Row],[Kolom52]]*Tabel4[[#This Row],[Kolom8]]</f>
        <v>0</v>
      </c>
      <c r="G71" s="50"/>
      <c r="H71" s="61"/>
      <c r="I71" s="62"/>
      <c r="J71" s="61"/>
      <c r="K71" s="39"/>
      <c r="L71" s="39">
        <f t="shared" si="1"/>
        <v>0</v>
      </c>
      <c r="M71" s="62"/>
      <c r="N71" s="40">
        <f t="shared" si="2"/>
        <v>0</v>
      </c>
    </row>
    <row r="72" spans="1:14" x14ac:dyDescent="0.2">
      <c r="A72" s="42">
        <f t="shared" si="0"/>
        <v>0</v>
      </c>
      <c r="B72" s="49">
        <f>+verwerking!E66</f>
        <v>0</v>
      </c>
      <c r="C72" s="85">
        <f>+verwerking!G66+verwerking!I66+verwerking!K66+verwerking!M66</f>
        <v>0</v>
      </c>
      <c r="D72" s="85" t="str">
        <f>verwerking!F66</f>
        <v>KG</v>
      </c>
      <c r="E72" s="42"/>
      <c r="F72" s="61">
        <f>Tabel4[[#This Row],[Kolom52]]*Tabel4[[#This Row],[Kolom8]]</f>
        <v>0</v>
      </c>
      <c r="G72" s="50"/>
      <c r="H72" s="61"/>
      <c r="I72" s="62"/>
      <c r="J72" s="61"/>
      <c r="K72" s="39"/>
      <c r="L72" s="39">
        <f t="shared" si="1"/>
        <v>0</v>
      </c>
      <c r="M72" s="62"/>
      <c r="N72" s="40">
        <f t="shared" si="2"/>
        <v>0</v>
      </c>
    </row>
    <row r="73" spans="1:14" x14ac:dyDescent="0.2">
      <c r="A73" s="42">
        <f t="shared" si="0"/>
        <v>0</v>
      </c>
      <c r="B73" s="49">
        <f>+verwerking!E67</f>
        <v>0</v>
      </c>
      <c r="C73" s="85">
        <f>+verwerking!G67+verwerking!I67+verwerking!K67+verwerking!M67</f>
        <v>0</v>
      </c>
      <c r="D73" s="85" t="str">
        <f>verwerking!F67</f>
        <v>Stuk</v>
      </c>
      <c r="E73" s="42"/>
      <c r="F73" s="61">
        <f>Tabel4[[#This Row],[Kolom52]]*Tabel4[[#This Row],[Kolom8]]</f>
        <v>0</v>
      </c>
      <c r="G73" s="50"/>
      <c r="H73" s="61"/>
      <c r="I73" s="62"/>
      <c r="J73" s="61"/>
      <c r="K73" s="39"/>
      <c r="L73" s="39">
        <f t="shared" si="1"/>
        <v>0</v>
      </c>
      <c r="M73" s="62"/>
      <c r="N73" s="40">
        <f t="shared" si="2"/>
        <v>0</v>
      </c>
    </row>
    <row r="74" spans="1:14" x14ac:dyDescent="0.2">
      <c r="A74" s="42">
        <f t="shared" si="0"/>
        <v>0</v>
      </c>
      <c r="B74" s="49">
        <f>+verwerking!E68</f>
        <v>0</v>
      </c>
      <c r="C74" s="85">
        <f>+verwerking!G68+verwerking!I68+verwerking!K68+verwerking!M68</f>
        <v>0</v>
      </c>
      <c r="D74" s="85" t="str">
        <f>verwerking!F68</f>
        <v>Container</v>
      </c>
      <c r="E74" s="42"/>
      <c r="F74" s="61">
        <f>Tabel4[[#This Row],[Kolom52]]*Tabel4[[#This Row],[Kolom8]]</f>
        <v>0</v>
      </c>
      <c r="G74" s="50"/>
      <c r="H74" s="61"/>
      <c r="I74" s="62"/>
      <c r="J74" s="61"/>
      <c r="K74" s="39"/>
      <c r="L74" s="39">
        <f t="shared" si="1"/>
        <v>0</v>
      </c>
      <c r="M74" s="62"/>
      <c r="N74" s="40">
        <f t="shared" si="2"/>
        <v>0</v>
      </c>
    </row>
    <row r="75" spans="1:14" x14ac:dyDescent="0.2">
      <c r="A75" s="42">
        <f t="shared" ref="A75:A104" si="3">+$A$8</f>
        <v>0</v>
      </c>
      <c r="B75" s="49">
        <f>+verwerking!E69</f>
        <v>0</v>
      </c>
      <c r="C75" s="85">
        <f>+verwerking!G69+verwerking!I69+verwerking!K69+verwerking!M69</f>
        <v>0</v>
      </c>
      <c r="D75" s="85" t="str">
        <f>verwerking!F69</f>
        <v>Ton</v>
      </c>
      <c r="E75" s="42"/>
      <c r="F75" s="61">
        <f>Tabel4[[#This Row],[Kolom52]]*Tabel4[[#This Row],[Kolom8]]</f>
        <v>0</v>
      </c>
      <c r="G75" s="50"/>
      <c r="H75" s="61"/>
      <c r="I75" s="62"/>
      <c r="J75" s="61"/>
      <c r="K75" s="39"/>
      <c r="L75" s="39">
        <f t="shared" si="1"/>
        <v>0</v>
      </c>
      <c r="M75" s="62"/>
      <c r="N75" s="40">
        <f t="shared" si="2"/>
        <v>0</v>
      </c>
    </row>
    <row r="76" spans="1:14" x14ac:dyDescent="0.2">
      <c r="A76" s="42">
        <f t="shared" si="3"/>
        <v>0</v>
      </c>
      <c r="B76" s="49">
        <f>+verwerking!E70</f>
        <v>0</v>
      </c>
      <c r="C76" s="85">
        <f>+verwerking!G70+verwerking!I70+verwerking!K70+verwerking!M70</f>
        <v>0</v>
      </c>
      <c r="D76" s="85" t="str">
        <f>verwerking!F70</f>
        <v>KG</v>
      </c>
      <c r="E76" s="42"/>
      <c r="F76" s="61">
        <f>Tabel4[[#This Row],[Kolom52]]*Tabel4[[#This Row],[Kolom8]]</f>
        <v>0</v>
      </c>
      <c r="G76" s="50"/>
      <c r="H76" s="61"/>
      <c r="I76" s="62"/>
      <c r="J76" s="61"/>
      <c r="K76" s="39"/>
      <c r="L76" s="39">
        <f t="shared" ref="L76:L139" si="4">+J76*K76</f>
        <v>0</v>
      </c>
      <c r="M76" s="62"/>
      <c r="N76" s="40">
        <f t="shared" ref="N76:N139" si="5">+F76+H76+L76</f>
        <v>0</v>
      </c>
    </row>
    <row r="77" spans="1:14" x14ac:dyDescent="0.2">
      <c r="A77" s="42">
        <f t="shared" si="3"/>
        <v>0</v>
      </c>
      <c r="B77" s="49">
        <f>+verwerking!E71</f>
        <v>0</v>
      </c>
      <c r="C77" s="85">
        <f>+verwerking!G71+verwerking!I71+verwerking!K71+verwerking!M71</f>
        <v>0</v>
      </c>
      <c r="D77" s="85" t="str">
        <f>verwerking!F71</f>
        <v>Stuk</v>
      </c>
      <c r="E77" s="42"/>
      <c r="F77" s="61">
        <f>Tabel4[[#This Row],[Kolom52]]*Tabel4[[#This Row],[Kolom8]]</f>
        <v>0</v>
      </c>
      <c r="G77" s="50"/>
      <c r="H77" s="61"/>
      <c r="I77" s="62"/>
      <c r="J77" s="61"/>
      <c r="K77" s="39"/>
      <c r="L77" s="39">
        <f t="shared" si="4"/>
        <v>0</v>
      </c>
      <c r="M77" s="62"/>
      <c r="N77" s="40">
        <f t="shared" si="5"/>
        <v>0</v>
      </c>
    </row>
    <row r="78" spans="1:14" x14ac:dyDescent="0.2">
      <c r="A78" s="42">
        <f t="shared" si="3"/>
        <v>0</v>
      </c>
      <c r="B78" s="49">
        <f>+verwerking!E72</f>
        <v>0</v>
      </c>
      <c r="C78" s="85">
        <f>+verwerking!G72+verwerking!I72+verwerking!K72+verwerking!M72</f>
        <v>0</v>
      </c>
      <c r="D78" s="85" t="str">
        <f>verwerking!F72</f>
        <v>Container</v>
      </c>
      <c r="E78" s="42"/>
      <c r="F78" s="61">
        <f>Tabel4[[#This Row],[Kolom52]]*Tabel4[[#This Row],[Kolom8]]</f>
        <v>0</v>
      </c>
      <c r="G78" s="50"/>
      <c r="H78" s="61"/>
      <c r="I78" s="62"/>
      <c r="J78" s="61"/>
      <c r="K78" s="39"/>
      <c r="L78" s="39">
        <f t="shared" si="4"/>
        <v>0</v>
      </c>
      <c r="M78" s="62"/>
      <c r="N78" s="40">
        <f t="shared" si="5"/>
        <v>0</v>
      </c>
    </row>
    <row r="79" spans="1:14" x14ac:dyDescent="0.2">
      <c r="A79" s="42">
        <f t="shared" si="3"/>
        <v>0</v>
      </c>
      <c r="B79" s="49">
        <f>+verwerking!E73</f>
        <v>0</v>
      </c>
      <c r="C79" s="85">
        <f>+verwerking!G73+verwerking!I73+verwerking!K73+verwerking!M73</f>
        <v>0</v>
      </c>
      <c r="D79" s="85" t="str">
        <f>verwerking!F73</f>
        <v>Ton</v>
      </c>
      <c r="E79" s="42"/>
      <c r="F79" s="61">
        <f>Tabel4[[#This Row],[Kolom52]]*Tabel4[[#This Row],[Kolom8]]</f>
        <v>0</v>
      </c>
      <c r="G79" s="50"/>
      <c r="H79" s="61"/>
      <c r="I79" s="62"/>
      <c r="J79" s="61"/>
      <c r="K79" s="39"/>
      <c r="L79" s="39">
        <f t="shared" si="4"/>
        <v>0</v>
      </c>
      <c r="M79" s="62"/>
      <c r="N79" s="40">
        <f t="shared" si="5"/>
        <v>0</v>
      </c>
    </row>
    <row r="80" spans="1:14" x14ac:dyDescent="0.2">
      <c r="A80" s="42">
        <f t="shared" si="3"/>
        <v>0</v>
      </c>
      <c r="B80" s="49">
        <f>+verwerking!E74</f>
        <v>0</v>
      </c>
      <c r="C80" s="85">
        <f>+verwerking!G74+verwerking!I74+verwerking!K74+verwerking!M74</f>
        <v>0</v>
      </c>
      <c r="D80" s="85" t="str">
        <f>verwerking!F74</f>
        <v>KG</v>
      </c>
      <c r="E80" s="42"/>
      <c r="F80" s="61">
        <f>Tabel4[[#This Row],[Kolom52]]*Tabel4[[#This Row],[Kolom8]]</f>
        <v>0</v>
      </c>
      <c r="G80" s="50"/>
      <c r="H80" s="61"/>
      <c r="I80" s="62"/>
      <c r="J80" s="61"/>
      <c r="K80" s="39"/>
      <c r="L80" s="39">
        <f t="shared" si="4"/>
        <v>0</v>
      </c>
      <c r="M80" s="62"/>
      <c r="N80" s="40">
        <f t="shared" si="5"/>
        <v>0</v>
      </c>
    </row>
    <row r="81" spans="1:14" x14ac:dyDescent="0.2">
      <c r="A81" s="42">
        <f t="shared" si="3"/>
        <v>0</v>
      </c>
      <c r="B81" s="49">
        <f>+verwerking!E75</f>
        <v>0</v>
      </c>
      <c r="C81" s="85">
        <f>+verwerking!G75+verwerking!I75+verwerking!K75+verwerking!M75</f>
        <v>0</v>
      </c>
      <c r="D81" s="85" t="str">
        <f>verwerking!F75</f>
        <v>Stuk</v>
      </c>
      <c r="E81" s="42"/>
      <c r="F81" s="61">
        <f>Tabel4[[#This Row],[Kolom52]]*Tabel4[[#This Row],[Kolom8]]</f>
        <v>0</v>
      </c>
      <c r="G81" s="50"/>
      <c r="H81" s="61"/>
      <c r="I81" s="62"/>
      <c r="J81" s="61"/>
      <c r="K81" s="39"/>
      <c r="L81" s="39">
        <f t="shared" si="4"/>
        <v>0</v>
      </c>
      <c r="M81" s="62"/>
      <c r="N81" s="40">
        <f t="shared" si="5"/>
        <v>0</v>
      </c>
    </row>
    <row r="82" spans="1:14" x14ac:dyDescent="0.2">
      <c r="A82" s="42">
        <f t="shared" si="3"/>
        <v>0</v>
      </c>
      <c r="B82" s="49">
        <f>+verwerking!E76</f>
        <v>0</v>
      </c>
      <c r="C82" s="85">
        <f>+verwerking!G76+verwerking!I76+verwerking!K76+verwerking!M76</f>
        <v>0</v>
      </c>
      <c r="D82" s="85" t="str">
        <f>verwerking!F76</f>
        <v>Container</v>
      </c>
      <c r="E82" s="42"/>
      <c r="F82" s="61">
        <f>Tabel4[[#This Row],[Kolom52]]*Tabel4[[#This Row],[Kolom8]]</f>
        <v>0</v>
      </c>
      <c r="G82" s="50"/>
      <c r="H82" s="61"/>
      <c r="I82" s="62"/>
      <c r="J82" s="61"/>
      <c r="K82" s="39"/>
      <c r="L82" s="39">
        <f t="shared" si="4"/>
        <v>0</v>
      </c>
      <c r="M82" s="62"/>
      <c r="N82" s="40">
        <f t="shared" si="5"/>
        <v>0</v>
      </c>
    </row>
    <row r="83" spans="1:14" x14ac:dyDescent="0.2">
      <c r="A83" s="42">
        <f t="shared" si="3"/>
        <v>0</v>
      </c>
      <c r="B83" s="49">
        <f>+verwerking!E77</f>
        <v>0</v>
      </c>
      <c r="C83" s="85">
        <f>+verwerking!G77+verwerking!I77+verwerking!K77+verwerking!M77</f>
        <v>0</v>
      </c>
      <c r="D83" s="85" t="str">
        <f>verwerking!F77</f>
        <v>Ton</v>
      </c>
      <c r="E83" s="42"/>
      <c r="F83" s="61">
        <f>Tabel4[[#This Row],[Kolom52]]*Tabel4[[#This Row],[Kolom8]]</f>
        <v>0</v>
      </c>
      <c r="G83" s="50"/>
      <c r="H83" s="61"/>
      <c r="I83" s="62"/>
      <c r="J83" s="61"/>
      <c r="K83" s="39"/>
      <c r="L83" s="39">
        <f t="shared" si="4"/>
        <v>0</v>
      </c>
      <c r="M83" s="62"/>
      <c r="N83" s="40">
        <f t="shared" si="5"/>
        <v>0</v>
      </c>
    </row>
    <row r="84" spans="1:14" x14ac:dyDescent="0.2">
      <c r="A84" s="42">
        <f t="shared" si="3"/>
        <v>0</v>
      </c>
      <c r="B84" s="49">
        <f>+verwerking!E78</f>
        <v>0</v>
      </c>
      <c r="C84" s="85">
        <f>+verwerking!G78+verwerking!I78+verwerking!K78+verwerking!M78</f>
        <v>0</v>
      </c>
      <c r="D84" s="85" t="str">
        <f>verwerking!F78</f>
        <v>KG</v>
      </c>
      <c r="E84" s="42"/>
      <c r="F84" s="61">
        <f>Tabel4[[#This Row],[Kolom52]]*Tabel4[[#This Row],[Kolom8]]</f>
        <v>0</v>
      </c>
      <c r="G84" s="50"/>
      <c r="H84" s="61"/>
      <c r="I84" s="62"/>
      <c r="J84" s="61"/>
      <c r="K84" s="39"/>
      <c r="L84" s="39">
        <f t="shared" si="4"/>
        <v>0</v>
      </c>
      <c r="M84" s="62"/>
      <c r="N84" s="40">
        <f t="shared" si="5"/>
        <v>0</v>
      </c>
    </row>
    <row r="85" spans="1:14" x14ac:dyDescent="0.2">
      <c r="A85" s="42">
        <f t="shared" si="3"/>
        <v>0</v>
      </c>
      <c r="B85" s="49">
        <f>+verwerking!E79</f>
        <v>0</v>
      </c>
      <c r="C85" s="85">
        <f>+verwerking!G79+verwerking!I79+verwerking!K79+verwerking!M79</f>
        <v>0</v>
      </c>
      <c r="D85" s="85" t="str">
        <f>verwerking!F79</f>
        <v>Stuk</v>
      </c>
      <c r="E85" s="42"/>
      <c r="F85" s="61">
        <f>Tabel4[[#This Row],[Kolom52]]*Tabel4[[#This Row],[Kolom8]]</f>
        <v>0</v>
      </c>
      <c r="G85" s="50"/>
      <c r="H85" s="61"/>
      <c r="I85" s="62"/>
      <c r="J85" s="61"/>
      <c r="K85" s="39"/>
      <c r="L85" s="39">
        <f t="shared" si="4"/>
        <v>0</v>
      </c>
      <c r="M85" s="62"/>
      <c r="N85" s="40">
        <f t="shared" si="5"/>
        <v>0</v>
      </c>
    </row>
    <row r="86" spans="1:14" x14ac:dyDescent="0.2">
      <c r="A86" s="42">
        <f t="shared" si="3"/>
        <v>0</v>
      </c>
      <c r="B86" s="49">
        <f>+verwerking!E80</f>
        <v>0</v>
      </c>
      <c r="C86" s="85">
        <f>+verwerking!G80+verwerking!I80+verwerking!K80+verwerking!M80</f>
        <v>0</v>
      </c>
      <c r="D86" s="85" t="str">
        <f>verwerking!F80</f>
        <v>Container</v>
      </c>
      <c r="E86" s="42"/>
      <c r="F86" s="61">
        <f>Tabel4[[#This Row],[Kolom52]]*Tabel4[[#This Row],[Kolom8]]</f>
        <v>0</v>
      </c>
      <c r="G86" s="50"/>
      <c r="H86" s="61"/>
      <c r="I86" s="62"/>
      <c r="J86" s="61"/>
      <c r="K86" s="39"/>
      <c r="L86" s="39">
        <f t="shared" si="4"/>
        <v>0</v>
      </c>
      <c r="M86" s="62"/>
      <c r="N86" s="40">
        <f t="shared" si="5"/>
        <v>0</v>
      </c>
    </row>
    <row r="87" spans="1:14" x14ac:dyDescent="0.2">
      <c r="A87" s="42">
        <f t="shared" si="3"/>
        <v>0</v>
      </c>
      <c r="B87" s="49">
        <f>+verwerking!E81</f>
        <v>0</v>
      </c>
      <c r="C87" s="85">
        <f>+verwerking!G81+verwerking!I81+verwerking!K81+verwerking!M81</f>
        <v>0</v>
      </c>
      <c r="D87" s="85" t="str">
        <f>verwerking!F81</f>
        <v>Ton</v>
      </c>
      <c r="E87" s="42"/>
      <c r="F87" s="61">
        <f>Tabel4[[#This Row],[Kolom52]]*Tabel4[[#This Row],[Kolom8]]</f>
        <v>0</v>
      </c>
      <c r="G87" s="50"/>
      <c r="H87" s="61"/>
      <c r="I87" s="62"/>
      <c r="J87" s="61"/>
      <c r="K87" s="39"/>
      <c r="L87" s="39">
        <f t="shared" si="4"/>
        <v>0</v>
      </c>
      <c r="M87" s="62"/>
      <c r="N87" s="40">
        <f t="shared" si="5"/>
        <v>0</v>
      </c>
    </row>
    <row r="88" spans="1:14" x14ac:dyDescent="0.2">
      <c r="A88" s="42">
        <f t="shared" si="3"/>
        <v>0</v>
      </c>
      <c r="B88" s="49">
        <f>+verwerking!E82</f>
        <v>0</v>
      </c>
      <c r="C88" s="85">
        <f>+verwerking!G82+verwerking!I82+verwerking!K82+verwerking!M82</f>
        <v>0</v>
      </c>
      <c r="D88" s="85" t="str">
        <f>verwerking!F82</f>
        <v>KG</v>
      </c>
      <c r="E88" s="42"/>
      <c r="F88" s="61">
        <f>Tabel4[[#This Row],[Kolom52]]*Tabel4[[#This Row],[Kolom8]]</f>
        <v>0</v>
      </c>
      <c r="G88" s="50"/>
      <c r="H88" s="61"/>
      <c r="I88" s="62"/>
      <c r="J88" s="61"/>
      <c r="K88" s="39"/>
      <c r="L88" s="39">
        <f t="shared" si="4"/>
        <v>0</v>
      </c>
      <c r="M88" s="62"/>
      <c r="N88" s="40">
        <f t="shared" si="5"/>
        <v>0</v>
      </c>
    </row>
    <row r="89" spans="1:14" x14ac:dyDescent="0.2">
      <c r="A89" s="42">
        <f t="shared" si="3"/>
        <v>0</v>
      </c>
      <c r="B89" s="49">
        <f>+verwerking!E83</f>
        <v>0</v>
      </c>
      <c r="C89" s="85">
        <f>+verwerking!G83+verwerking!I83+verwerking!K83+verwerking!M83</f>
        <v>0</v>
      </c>
      <c r="D89" s="85" t="str">
        <f>verwerking!F83</f>
        <v>Stuk</v>
      </c>
      <c r="E89" s="42"/>
      <c r="F89" s="61">
        <f>Tabel4[[#This Row],[Kolom52]]*Tabel4[[#This Row],[Kolom8]]</f>
        <v>0</v>
      </c>
      <c r="G89" s="50"/>
      <c r="H89" s="61"/>
      <c r="I89" s="62"/>
      <c r="J89" s="61"/>
      <c r="K89" s="39"/>
      <c r="L89" s="39">
        <f t="shared" si="4"/>
        <v>0</v>
      </c>
      <c r="M89" s="62"/>
      <c r="N89" s="40">
        <f t="shared" si="5"/>
        <v>0</v>
      </c>
    </row>
    <row r="90" spans="1:14" x14ac:dyDescent="0.2">
      <c r="A90" s="42">
        <f t="shared" si="3"/>
        <v>0</v>
      </c>
      <c r="B90" s="49">
        <f>+verwerking!E84</f>
        <v>0</v>
      </c>
      <c r="C90" s="85">
        <f>+verwerking!G84+verwerking!I84+verwerking!K84+verwerking!M84</f>
        <v>0</v>
      </c>
      <c r="D90" s="85" t="str">
        <f>verwerking!F84</f>
        <v>Container</v>
      </c>
      <c r="E90" s="42"/>
      <c r="F90" s="61">
        <f>Tabel4[[#This Row],[Kolom52]]*Tabel4[[#This Row],[Kolom8]]</f>
        <v>0</v>
      </c>
      <c r="G90" s="50"/>
      <c r="H90" s="61"/>
      <c r="I90" s="62"/>
      <c r="J90" s="61"/>
      <c r="K90" s="39"/>
      <c r="L90" s="39">
        <f t="shared" si="4"/>
        <v>0</v>
      </c>
      <c r="M90" s="62"/>
      <c r="N90" s="40">
        <f t="shared" si="5"/>
        <v>0</v>
      </c>
    </row>
    <row r="91" spans="1:14" x14ac:dyDescent="0.2">
      <c r="A91" s="42">
        <f t="shared" si="3"/>
        <v>0</v>
      </c>
      <c r="B91" s="49">
        <f>+verwerking!E85</f>
        <v>0</v>
      </c>
      <c r="C91" s="85">
        <f>+verwerking!G85+verwerking!I85+verwerking!K85+verwerking!M85</f>
        <v>0</v>
      </c>
      <c r="D91" s="85" t="str">
        <f>verwerking!F85</f>
        <v>Ton</v>
      </c>
      <c r="E91" s="42"/>
      <c r="F91" s="61">
        <f>Tabel4[[#This Row],[Kolom52]]*Tabel4[[#This Row],[Kolom8]]</f>
        <v>0</v>
      </c>
      <c r="G91" s="50"/>
      <c r="H91" s="61"/>
      <c r="I91" s="62"/>
      <c r="J91" s="61"/>
      <c r="K91" s="39"/>
      <c r="L91" s="39">
        <f t="shared" si="4"/>
        <v>0</v>
      </c>
      <c r="M91" s="62"/>
      <c r="N91" s="40">
        <f t="shared" si="5"/>
        <v>0</v>
      </c>
    </row>
    <row r="92" spans="1:14" x14ac:dyDescent="0.2">
      <c r="A92" s="42">
        <f t="shared" si="3"/>
        <v>0</v>
      </c>
      <c r="B92" s="49">
        <f>+verwerking!E86</f>
        <v>0</v>
      </c>
      <c r="C92" s="85">
        <f>+verwerking!G86+verwerking!I86+verwerking!K86+verwerking!M86</f>
        <v>0</v>
      </c>
      <c r="D92" s="85" t="str">
        <f>verwerking!F86</f>
        <v>KG</v>
      </c>
      <c r="E92" s="42"/>
      <c r="F92" s="61">
        <f>Tabel4[[#This Row],[Kolom52]]*Tabel4[[#This Row],[Kolom8]]</f>
        <v>0</v>
      </c>
      <c r="G92" s="50"/>
      <c r="H92" s="61"/>
      <c r="I92" s="62"/>
      <c r="J92" s="61"/>
      <c r="K92" s="39"/>
      <c r="L92" s="39">
        <f t="shared" si="4"/>
        <v>0</v>
      </c>
      <c r="M92" s="62"/>
      <c r="N92" s="40">
        <f t="shared" si="5"/>
        <v>0</v>
      </c>
    </row>
    <row r="93" spans="1:14" x14ac:dyDescent="0.2">
      <c r="A93" s="42">
        <f t="shared" si="3"/>
        <v>0</v>
      </c>
      <c r="B93" s="49">
        <f>+verwerking!E87</f>
        <v>0</v>
      </c>
      <c r="C93" s="85">
        <f>+verwerking!G87+verwerking!I87+verwerking!K87+verwerking!M87</f>
        <v>0</v>
      </c>
      <c r="D93" s="85" t="str">
        <f>verwerking!F87</f>
        <v>Stuk</v>
      </c>
      <c r="E93" s="42"/>
      <c r="F93" s="61">
        <f>Tabel4[[#This Row],[Kolom52]]*Tabel4[[#This Row],[Kolom8]]</f>
        <v>0</v>
      </c>
      <c r="G93" s="50"/>
      <c r="H93" s="61"/>
      <c r="I93" s="62"/>
      <c r="J93" s="61"/>
      <c r="K93" s="39"/>
      <c r="L93" s="39">
        <f t="shared" si="4"/>
        <v>0</v>
      </c>
      <c r="M93" s="62"/>
      <c r="N93" s="40">
        <f t="shared" si="5"/>
        <v>0</v>
      </c>
    </row>
    <row r="94" spans="1:14" x14ac:dyDescent="0.2">
      <c r="A94" s="42">
        <f t="shared" si="3"/>
        <v>0</v>
      </c>
      <c r="B94" s="49">
        <f>+verwerking!E88</f>
        <v>0</v>
      </c>
      <c r="C94" s="85">
        <f>+verwerking!G88+verwerking!I88+verwerking!K88+verwerking!M88</f>
        <v>0</v>
      </c>
      <c r="D94" s="85" t="str">
        <f>verwerking!F88</f>
        <v>Container</v>
      </c>
      <c r="E94" s="42"/>
      <c r="F94" s="61">
        <f>Tabel4[[#This Row],[Kolom52]]*Tabel4[[#This Row],[Kolom8]]</f>
        <v>0</v>
      </c>
      <c r="G94" s="50"/>
      <c r="H94" s="61"/>
      <c r="I94" s="62"/>
      <c r="J94" s="61"/>
      <c r="K94" s="39"/>
      <c r="L94" s="39">
        <f t="shared" si="4"/>
        <v>0</v>
      </c>
      <c r="M94" s="62"/>
      <c r="N94" s="40">
        <f t="shared" si="5"/>
        <v>0</v>
      </c>
    </row>
    <row r="95" spans="1:14" x14ac:dyDescent="0.2">
      <c r="A95" s="42">
        <f t="shared" si="3"/>
        <v>0</v>
      </c>
      <c r="B95" s="49">
        <f>+verwerking!E89</f>
        <v>0</v>
      </c>
      <c r="C95" s="85">
        <f>+verwerking!G89+verwerking!I89+verwerking!K89+verwerking!M89</f>
        <v>0</v>
      </c>
      <c r="D95" s="85" t="str">
        <f>verwerking!F89</f>
        <v>Ton</v>
      </c>
      <c r="E95" s="42"/>
      <c r="F95" s="61">
        <f>Tabel4[[#This Row],[Kolom52]]*Tabel4[[#This Row],[Kolom8]]</f>
        <v>0</v>
      </c>
      <c r="G95" s="50"/>
      <c r="H95" s="61"/>
      <c r="I95" s="62"/>
      <c r="J95" s="61"/>
      <c r="K95" s="39"/>
      <c r="L95" s="39">
        <f t="shared" si="4"/>
        <v>0</v>
      </c>
      <c r="M95" s="62"/>
      <c r="N95" s="40">
        <f t="shared" si="5"/>
        <v>0</v>
      </c>
    </row>
    <row r="96" spans="1:14" x14ac:dyDescent="0.2">
      <c r="A96" s="42">
        <f t="shared" si="3"/>
        <v>0</v>
      </c>
      <c r="B96" s="49">
        <f>+verwerking!E90</f>
        <v>0</v>
      </c>
      <c r="C96" s="85">
        <f>+verwerking!G90+verwerking!I90+verwerking!K90+verwerking!M90</f>
        <v>0</v>
      </c>
      <c r="D96" s="85" t="str">
        <f>verwerking!F90</f>
        <v>KG</v>
      </c>
      <c r="E96" s="42"/>
      <c r="F96" s="61">
        <f>Tabel4[[#This Row],[Kolom52]]*Tabel4[[#This Row],[Kolom8]]</f>
        <v>0</v>
      </c>
      <c r="G96" s="50"/>
      <c r="H96" s="61"/>
      <c r="I96" s="62"/>
      <c r="J96" s="61"/>
      <c r="K96" s="39"/>
      <c r="L96" s="39">
        <f t="shared" si="4"/>
        <v>0</v>
      </c>
      <c r="M96" s="62"/>
      <c r="N96" s="40">
        <f t="shared" si="5"/>
        <v>0</v>
      </c>
    </row>
    <row r="97" spans="1:14" x14ac:dyDescent="0.2">
      <c r="A97" s="42">
        <f t="shared" si="3"/>
        <v>0</v>
      </c>
      <c r="B97" s="49">
        <f>+verwerking!E91</f>
        <v>0</v>
      </c>
      <c r="C97" s="85">
        <f>+verwerking!G91+verwerking!I91+verwerking!K91+verwerking!M91</f>
        <v>0</v>
      </c>
      <c r="D97" s="85" t="str">
        <f>verwerking!F91</f>
        <v>Stuk</v>
      </c>
      <c r="E97" s="42"/>
      <c r="F97" s="61">
        <f>Tabel4[[#This Row],[Kolom52]]*Tabel4[[#This Row],[Kolom8]]</f>
        <v>0</v>
      </c>
      <c r="G97" s="50"/>
      <c r="H97" s="61"/>
      <c r="I97" s="62"/>
      <c r="J97" s="61"/>
      <c r="K97" s="39"/>
      <c r="L97" s="39">
        <f t="shared" si="4"/>
        <v>0</v>
      </c>
      <c r="M97" s="62"/>
      <c r="N97" s="40">
        <f t="shared" si="5"/>
        <v>0</v>
      </c>
    </row>
    <row r="98" spans="1:14" x14ac:dyDescent="0.2">
      <c r="A98" s="42">
        <f t="shared" si="3"/>
        <v>0</v>
      </c>
      <c r="B98" s="49">
        <f>+verwerking!E92</f>
        <v>0</v>
      </c>
      <c r="C98" s="85">
        <f>+verwerking!G92+verwerking!I92+verwerking!K92+verwerking!M92</f>
        <v>0</v>
      </c>
      <c r="D98" s="85" t="str">
        <f>verwerking!F92</f>
        <v>Container</v>
      </c>
      <c r="E98" s="42"/>
      <c r="F98" s="61">
        <f>Tabel4[[#This Row],[Kolom52]]*Tabel4[[#This Row],[Kolom8]]</f>
        <v>0</v>
      </c>
      <c r="G98" s="50"/>
      <c r="H98" s="61"/>
      <c r="I98" s="62"/>
      <c r="J98" s="61"/>
      <c r="K98" s="39"/>
      <c r="L98" s="39">
        <f t="shared" si="4"/>
        <v>0</v>
      </c>
      <c r="M98" s="62"/>
      <c r="N98" s="40">
        <f t="shared" si="5"/>
        <v>0</v>
      </c>
    </row>
    <row r="99" spans="1:14" x14ac:dyDescent="0.2">
      <c r="A99" s="42">
        <f t="shared" si="3"/>
        <v>0</v>
      </c>
      <c r="B99" s="49">
        <f>+verwerking!E93</f>
        <v>0</v>
      </c>
      <c r="C99" s="85">
        <f>+verwerking!G93+verwerking!I93+verwerking!K93+verwerking!M93</f>
        <v>0</v>
      </c>
      <c r="D99" s="85" t="str">
        <f>verwerking!F93</f>
        <v>Ton</v>
      </c>
      <c r="E99" s="42"/>
      <c r="F99" s="61">
        <f>Tabel4[[#This Row],[Kolom52]]*Tabel4[[#This Row],[Kolom8]]</f>
        <v>0</v>
      </c>
      <c r="G99" s="50"/>
      <c r="H99" s="61"/>
      <c r="I99" s="62"/>
      <c r="J99" s="61"/>
      <c r="K99" s="39"/>
      <c r="L99" s="39">
        <f t="shared" si="4"/>
        <v>0</v>
      </c>
      <c r="M99" s="62"/>
      <c r="N99" s="40">
        <f t="shared" si="5"/>
        <v>0</v>
      </c>
    </row>
    <row r="100" spans="1:14" x14ac:dyDescent="0.2">
      <c r="A100" s="42">
        <f t="shared" si="3"/>
        <v>0</v>
      </c>
      <c r="B100" s="49">
        <f>+verwerking!E94</f>
        <v>0</v>
      </c>
      <c r="C100" s="85">
        <f>+verwerking!G94+verwerking!I94+verwerking!K94+verwerking!M94</f>
        <v>0</v>
      </c>
      <c r="D100" s="85" t="str">
        <f>verwerking!F94</f>
        <v>KG</v>
      </c>
      <c r="E100" s="42"/>
      <c r="F100" s="61">
        <f>Tabel4[[#This Row],[Kolom52]]*Tabel4[[#This Row],[Kolom8]]</f>
        <v>0</v>
      </c>
      <c r="G100" s="50"/>
      <c r="H100" s="61"/>
      <c r="I100" s="62"/>
      <c r="J100" s="61"/>
      <c r="K100" s="39"/>
      <c r="L100" s="39">
        <f t="shared" si="4"/>
        <v>0</v>
      </c>
      <c r="M100" s="62"/>
      <c r="N100" s="40">
        <f t="shared" si="5"/>
        <v>0</v>
      </c>
    </row>
    <row r="101" spans="1:14" x14ac:dyDescent="0.2">
      <c r="A101" s="42">
        <f t="shared" si="3"/>
        <v>0</v>
      </c>
      <c r="B101" s="49">
        <f>+verwerking!E95</f>
        <v>0</v>
      </c>
      <c r="C101" s="85">
        <f>+verwerking!G95+verwerking!I95+verwerking!K95+verwerking!M95</f>
        <v>0</v>
      </c>
      <c r="D101" s="85" t="str">
        <f>verwerking!F95</f>
        <v>Stuk</v>
      </c>
      <c r="E101" s="42"/>
      <c r="F101" s="61">
        <f>Tabel4[[#This Row],[Kolom52]]*Tabel4[[#This Row],[Kolom8]]</f>
        <v>0</v>
      </c>
      <c r="G101" s="50"/>
      <c r="H101" s="61"/>
      <c r="I101" s="62"/>
      <c r="J101" s="61"/>
      <c r="K101" s="39"/>
      <c r="L101" s="39">
        <f t="shared" si="4"/>
        <v>0</v>
      </c>
      <c r="M101" s="62"/>
      <c r="N101" s="40">
        <f t="shared" si="5"/>
        <v>0</v>
      </c>
    </row>
    <row r="102" spans="1:14" x14ac:dyDescent="0.2">
      <c r="A102" s="42">
        <f t="shared" si="3"/>
        <v>0</v>
      </c>
      <c r="B102" s="49">
        <f>+verwerking!E96</f>
        <v>0</v>
      </c>
      <c r="C102" s="85">
        <f>+verwerking!G96+verwerking!I96+verwerking!K96+verwerking!M96</f>
        <v>0</v>
      </c>
      <c r="D102" s="85" t="str">
        <f>verwerking!F96</f>
        <v>Container</v>
      </c>
      <c r="E102" s="42"/>
      <c r="F102" s="61">
        <f>Tabel4[[#This Row],[Kolom52]]*Tabel4[[#This Row],[Kolom8]]</f>
        <v>0</v>
      </c>
      <c r="G102" s="50"/>
      <c r="H102" s="61"/>
      <c r="I102" s="62"/>
      <c r="J102" s="61"/>
      <c r="K102" s="39"/>
      <c r="L102" s="39">
        <f t="shared" si="4"/>
        <v>0</v>
      </c>
      <c r="M102" s="62"/>
      <c r="N102" s="40">
        <f t="shared" si="5"/>
        <v>0</v>
      </c>
    </row>
    <row r="103" spans="1:14" x14ac:dyDescent="0.2">
      <c r="A103" s="42">
        <f t="shared" si="3"/>
        <v>0</v>
      </c>
      <c r="B103" s="49">
        <f>+verwerking!E97</f>
        <v>0</v>
      </c>
      <c r="C103" s="85">
        <f>+verwerking!G97+verwerking!I97+verwerking!K97+verwerking!M97</f>
        <v>0</v>
      </c>
      <c r="D103" s="85" t="str">
        <f>verwerking!F97</f>
        <v>Ton</v>
      </c>
      <c r="E103" s="42"/>
      <c r="F103" s="61">
        <f>Tabel4[[#This Row],[Kolom52]]*Tabel4[[#This Row],[Kolom8]]</f>
        <v>0</v>
      </c>
      <c r="G103" s="50"/>
      <c r="H103" s="61"/>
      <c r="I103" s="62"/>
      <c r="J103" s="61"/>
      <c r="K103" s="39"/>
      <c r="L103" s="39">
        <f t="shared" si="4"/>
        <v>0</v>
      </c>
      <c r="M103" s="62"/>
      <c r="N103" s="40">
        <f t="shared" si="5"/>
        <v>0</v>
      </c>
    </row>
    <row r="104" spans="1:14" x14ac:dyDescent="0.2">
      <c r="A104" s="42">
        <f t="shared" si="3"/>
        <v>0</v>
      </c>
      <c r="B104" s="49">
        <f>+verwerking!E98</f>
        <v>0</v>
      </c>
      <c r="C104" s="85">
        <f>+verwerking!G98+verwerking!I98+verwerking!K98+verwerking!M98</f>
        <v>0</v>
      </c>
      <c r="D104" s="85" t="str">
        <f>verwerking!F98</f>
        <v>KG</v>
      </c>
      <c r="E104" s="42"/>
      <c r="F104" s="61">
        <f>Tabel4[[#This Row],[Kolom52]]*Tabel4[[#This Row],[Kolom8]]</f>
        <v>0</v>
      </c>
      <c r="G104" s="50"/>
      <c r="H104" s="61"/>
      <c r="I104" s="62"/>
      <c r="J104" s="61"/>
      <c r="K104" s="39"/>
      <c r="L104" s="39">
        <f t="shared" si="4"/>
        <v>0</v>
      </c>
      <c r="M104" s="62"/>
      <c r="N104" s="40">
        <f t="shared" si="5"/>
        <v>0</v>
      </c>
    </row>
    <row r="105" spans="1:14" x14ac:dyDescent="0.2">
      <c r="A105" s="42">
        <f t="shared" ref="A105:A168" si="6">+$A$8</f>
        <v>0</v>
      </c>
      <c r="B105" s="49">
        <f>+verwerking!E99</f>
        <v>0</v>
      </c>
      <c r="C105" s="85">
        <f>+verwerking!G99+verwerking!I99+verwerking!K99+verwerking!M99</f>
        <v>0</v>
      </c>
      <c r="D105" s="85" t="str">
        <f>verwerking!F99</f>
        <v>Stuk</v>
      </c>
      <c r="E105" s="42"/>
      <c r="F105" s="61">
        <f>Tabel4[[#This Row],[Kolom52]]*Tabel4[[#This Row],[Kolom8]]</f>
        <v>0</v>
      </c>
      <c r="G105" s="50"/>
      <c r="H105" s="61"/>
      <c r="I105" s="62"/>
      <c r="J105" s="61"/>
      <c r="K105" s="39"/>
      <c r="L105" s="39">
        <f t="shared" si="4"/>
        <v>0</v>
      </c>
      <c r="M105" s="62"/>
      <c r="N105" s="40">
        <f t="shared" si="5"/>
        <v>0</v>
      </c>
    </row>
    <row r="106" spans="1:14" x14ac:dyDescent="0.2">
      <c r="A106" s="42">
        <f t="shared" si="6"/>
        <v>0</v>
      </c>
      <c r="B106" s="49">
        <f>+verwerking!E100</f>
        <v>0</v>
      </c>
      <c r="C106" s="85">
        <f>+verwerking!G100+verwerking!I100+verwerking!K100+verwerking!M100</f>
        <v>0</v>
      </c>
      <c r="D106" s="85" t="str">
        <f>verwerking!F100</f>
        <v>Container</v>
      </c>
      <c r="E106" s="42"/>
      <c r="F106" s="61">
        <f>Tabel4[[#This Row],[Kolom52]]*Tabel4[[#This Row],[Kolom8]]</f>
        <v>0</v>
      </c>
      <c r="G106" s="50"/>
      <c r="H106" s="61"/>
      <c r="I106" s="62"/>
      <c r="J106" s="61"/>
      <c r="K106" s="39"/>
      <c r="L106" s="39">
        <f t="shared" si="4"/>
        <v>0</v>
      </c>
      <c r="M106" s="62"/>
      <c r="N106" s="40">
        <f t="shared" si="5"/>
        <v>0</v>
      </c>
    </row>
    <row r="107" spans="1:14" x14ac:dyDescent="0.2">
      <c r="A107" s="42">
        <f t="shared" si="6"/>
        <v>0</v>
      </c>
      <c r="B107" s="49">
        <f>+verwerking!E101</f>
        <v>0</v>
      </c>
      <c r="C107" s="85">
        <f>+verwerking!G101+verwerking!I101+verwerking!K101+verwerking!M101</f>
        <v>0</v>
      </c>
      <c r="D107" s="85" t="str">
        <f>verwerking!F101</f>
        <v>Ton</v>
      </c>
      <c r="E107" s="42"/>
      <c r="F107" s="61">
        <f>Tabel4[[#This Row],[Kolom52]]*Tabel4[[#This Row],[Kolom8]]</f>
        <v>0</v>
      </c>
      <c r="G107" s="50"/>
      <c r="H107" s="61"/>
      <c r="I107" s="62"/>
      <c r="J107" s="61"/>
      <c r="K107" s="39"/>
      <c r="L107" s="39">
        <f t="shared" si="4"/>
        <v>0</v>
      </c>
      <c r="M107" s="62"/>
      <c r="N107" s="40">
        <f t="shared" si="5"/>
        <v>0</v>
      </c>
    </row>
    <row r="108" spans="1:14" x14ac:dyDescent="0.2">
      <c r="A108" s="42">
        <f t="shared" si="6"/>
        <v>0</v>
      </c>
      <c r="B108" s="49">
        <f>+verwerking!E102</f>
        <v>0</v>
      </c>
      <c r="C108" s="85">
        <f>+verwerking!G102+verwerking!I102+verwerking!K102+verwerking!M102</f>
        <v>0</v>
      </c>
      <c r="D108" s="85" t="str">
        <f>verwerking!F102</f>
        <v>KG</v>
      </c>
      <c r="E108" s="42"/>
      <c r="F108" s="61">
        <f>Tabel4[[#This Row],[Kolom52]]*Tabel4[[#This Row],[Kolom8]]</f>
        <v>0</v>
      </c>
      <c r="G108" s="50"/>
      <c r="H108" s="61"/>
      <c r="I108" s="62"/>
      <c r="J108" s="61"/>
      <c r="K108" s="39"/>
      <c r="L108" s="39">
        <f t="shared" si="4"/>
        <v>0</v>
      </c>
      <c r="M108" s="62"/>
      <c r="N108" s="40">
        <f t="shared" si="5"/>
        <v>0</v>
      </c>
    </row>
    <row r="109" spans="1:14" x14ac:dyDescent="0.2">
      <c r="A109" s="42">
        <f t="shared" si="6"/>
        <v>0</v>
      </c>
      <c r="B109" s="49">
        <f>+verwerking!E103</f>
        <v>0</v>
      </c>
      <c r="C109" s="85">
        <f>+verwerking!G103+verwerking!I103+verwerking!K103+verwerking!M103</f>
        <v>0</v>
      </c>
      <c r="D109" s="85" t="str">
        <f>verwerking!F103</f>
        <v>Stuk</v>
      </c>
      <c r="E109" s="42"/>
      <c r="F109" s="61">
        <f>Tabel4[[#This Row],[Kolom52]]*Tabel4[[#This Row],[Kolom8]]</f>
        <v>0</v>
      </c>
      <c r="G109" s="50"/>
      <c r="H109" s="61"/>
      <c r="I109" s="62"/>
      <c r="J109" s="61"/>
      <c r="K109" s="39"/>
      <c r="L109" s="39">
        <f t="shared" si="4"/>
        <v>0</v>
      </c>
      <c r="M109" s="62"/>
      <c r="N109" s="40">
        <f t="shared" si="5"/>
        <v>0</v>
      </c>
    </row>
    <row r="110" spans="1:14" x14ac:dyDescent="0.2">
      <c r="A110" s="42">
        <f t="shared" si="6"/>
        <v>0</v>
      </c>
      <c r="B110" s="49">
        <f>+verwerking!E104</f>
        <v>0</v>
      </c>
      <c r="C110" s="85">
        <f>+verwerking!G104+verwerking!I104+verwerking!K104+verwerking!M104</f>
        <v>0</v>
      </c>
      <c r="D110" s="85" t="str">
        <f>verwerking!F104</f>
        <v>Container</v>
      </c>
      <c r="E110" s="42"/>
      <c r="F110" s="61">
        <f>Tabel4[[#This Row],[Kolom52]]*Tabel4[[#This Row],[Kolom8]]</f>
        <v>0</v>
      </c>
      <c r="G110" s="50"/>
      <c r="H110" s="61"/>
      <c r="I110" s="62"/>
      <c r="J110" s="61"/>
      <c r="K110" s="39"/>
      <c r="L110" s="39">
        <f t="shared" si="4"/>
        <v>0</v>
      </c>
      <c r="M110" s="62"/>
      <c r="N110" s="40">
        <f t="shared" si="5"/>
        <v>0</v>
      </c>
    </row>
    <row r="111" spans="1:14" x14ac:dyDescent="0.2">
      <c r="A111" s="42">
        <f t="shared" si="6"/>
        <v>0</v>
      </c>
      <c r="B111" s="49">
        <f>+verwerking!E105</f>
        <v>0</v>
      </c>
      <c r="C111" s="85">
        <f>+verwerking!G105+verwerking!I105+verwerking!K105+verwerking!M105</f>
        <v>0</v>
      </c>
      <c r="D111" s="85" t="str">
        <f>verwerking!F105</f>
        <v>Ton</v>
      </c>
      <c r="E111" s="42"/>
      <c r="F111" s="61">
        <f>Tabel4[[#This Row],[Kolom52]]*Tabel4[[#This Row],[Kolom8]]</f>
        <v>0</v>
      </c>
      <c r="G111" s="50"/>
      <c r="H111" s="61"/>
      <c r="I111" s="62"/>
      <c r="J111" s="61"/>
      <c r="K111" s="39"/>
      <c r="L111" s="39">
        <f t="shared" si="4"/>
        <v>0</v>
      </c>
      <c r="M111" s="62"/>
      <c r="N111" s="40">
        <f t="shared" si="5"/>
        <v>0</v>
      </c>
    </row>
    <row r="112" spans="1:14" x14ac:dyDescent="0.2">
      <c r="A112" s="42">
        <f t="shared" si="6"/>
        <v>0</v>
      </c>
      <c r="B112" s="49">
        <f>+verwerking!E106</f>
        <v>0</v>
      </c>
      <c r="C112" s="85">
        <f>+verwerking!G106+verwerking!I106+verwerking!K106+verwerking!M106</f>
        <v>0</v>
      </c>
      <c r="D112" s="85" t="str">
        <f>verwerking!F106</f>
        <v>KG</v>
      </c>
      <c r="E112" s="42"/>
      <c r="F112" s="61">
        <f>Tabel4[[#This Row],[Kolom52]]*Tabel4[[#This Row],[Kolom8]]</f>
        <v>0</v>
      </c>
      <c r="G112" s="50"/>
      <c r="H112" s="61"/>
      <c r="I112" s="62"/>
      <c r="J112" s="61"/>
      <c r="K112" s="39"/>
      <c r="L112" s="39">
        <f t="shared" si="4"/>
        <v>0</v>
      </c>
      <c r="M112" s="62"/>
      <c r="N112" s="40">
        <f t="shared" si="5"/>
        <v>0</v>
      </c>
    </row>
    <row r="113" spans="1:14" x14ac:dyDescent="0.2">
      <c r="A113" s="42">
        <f t="shared" si="6"/>
        <v>0</v>
      </c>
      <c r="B113" s="49">
        <f>+verwerking!E107</f>
        <v>0</v>
      </c>
      <c r="C113" s="85">
        <f>+verwerking!G107+verwerking!I107+verwerking!K107+verwerking!M107</f>
        <v>0</v>
      </c>
      <c r="D113" s="85" t="str">
        <f>verwerking!F107</f>
        <v>Stuk</v>
      </c>
      <c r="E113" s="42"/>
      <c r="F113" s="61">
        <f>Tabel4[[#This Row],[Kolom52]]*Tabel4[[#This Row],[Kolom8]]</f>
        <v>0</v>
      </c>
      <c r="G113" s="50"/>
      <c r="H113" s="61"/>
      <c r="I113" s="62"/>
      <c r="J113" s="61"/>
      <c r="K113" s="39"/>
      <c r="L113" s="39">
        <f t="shared" si="4"/>
        <v>0</v>
      </c>
      <c r="M113" s="62"/>
      <c r="N113" s="40">
        <f t="shared" si="5"/>
        <v>0</v>
      </c>
    </row>
    <row r="114" spans="1:14" x14ac:dyDescent="0.2">
      <c r="A114" s="42">
        <f t="shared" si="6"/>
        <v>0</v>
      </c>
      <c r="B114" s="49">
        <f>+verwerking!E108</f>
        <v>0</v>
      </c>
      <c r="C114" s="85">
        <f>+verwerking!G108+verwerking!I108+verwerking!K108+verwerking!M108</f>
        <v>0</v>
      </c>
      <c r="D114" s="85" t="str">
        <f>verwerking!F108</f>
        <v>Container</v>
      </c>
      <c r="E114" s="42"/>
      <c r="F114" s="61">
        <f>Tabel4[[#This Row],[Kolom52]]*Tabel4[[#This Row],[Kolom8]]</f>
        <v>0</v>
      </c>
      <c r="G114" s="50"/>
      <c r="H114" s="61"/>
      <c r="I114" s="62"/>
      <c r="J114" s="61"/>
      <c r="K114" s="39"/>
      <c r="L114" s="39">
        <f t="shared" si="4"/>
        <v>0</v>
      </c>
      <c r="M114" s="62"/>
      <c r="N114" s="40">
        <f t="shared" si="5"/>
        <v>0</v>
      </c>
    </row>
    <row r="115" spans="1:14" x14ac:dyDescent="0.2">
      <c r="A115" s="42">
        <f t="shared" si="6"/>
        <v>0</v>
      </c>
      <c r="B115" s="49">
        <f>+verwerking!E109</f>
        <v>0</v>
      </c>
      <c r="C115" s="85">
        <f>+verwerking!G109+verwerking!I109+verwerking!K109+verwerking!M109</f>
        <v>0</v>
      </c>
      <c r="D115" s="85" t="str">
        <f>verwerking!F109</f>
        <v>Ton</v>
      </c>
      <c r="E115" s="42"/>
      <c r="F115" s="61">
        <f>Tabel4[[#This Row],[Kolom52]]*Tabel4[[#This Row],[Kolom8]]</f>
        <v>0</v>
      </c>
      <c r="G115" s="50"/>
      <c r="H115" s="61"/>
      <c r="I115" s="62"/>
      <c r="J115" s="61"/>
      <c r="K115" s="39"/>
      <c r="L115" s="39">
        <f t="shared" si="4"/>
        <v>0</v>
      </c>
      <c r="M115" s="62"/>
      <c r="N115" s="40">
        <f t="shared" si="5"/>
        <v>0</v>
      </c>
    </row>
    <row r="116" spans="1:14" x14ac:dyDescent="0.2">
      <c r="A116" s="42">
        <f t="shared" si="6"/>
        <v>0</v>
      </c>
      <c r="B116" s="49">
        <f>+verwerking!E110</f>
        <v>0</v>
      </c>
      <c r="C116" s="85">
        <f>+verwerking!G110+verwerking!I110+verwerking!K110+verwerking!M110</f>
        <v>0</v>
      </c>
      <c r="D116" s="85" t="str">
        <f>verwerking!F110</f>
        <v>KG</v>
      </c>
      <c r="E116" s="42"/>
      <c r="F116" s="61">
        <f>Tabel4[[#This Row],[Kolom52]]*Tabel4[[#This Row],[Kolom8]]</f>
        <v>0</v>
      </c>
      <c r="G116" s="50"/>
      <c r="H116" s="61"/>
      <c r="I116" s="62"/>
      <c r="J116" s="61"/>
      <c r="K116" s="39"/>
      <c r="L116" s="39">
        <f t="shared" si="4"/>
        <v>0</v>
      </c>
      <c r="M116" s="62"/>
      <c r="N116" s="40">
        <f t="shared" si="5"/>
        <v>0</v>
      </c>
    </row>
    <row r="117" spans="1:14" x14ac:dyDescent="0.2">
      <c r="A117" s="42">
        <f t="shared" si="6"/>
        <v>0</v>
      </c>
      <c r="B117" s="49">
        <f>+verwerking!E111</f>
        <v>0</v>
      </c>
      <c r="C117" s="85">
        <f>+verwerking!G111+verwerking!I111+verwerking!K111+verwerking!M111</f>
        <v>0</v>
      </c>
      <c r="D117" s="85" t="str">
        <f>verwerking!F111</f>
        <v>Stuk</v>
      </c>
      <c r="E117" s="42"/>
      <c r="F117" s="61">
        <f>Tabel4[[#This Row],[Kolom52]]*Tabel4[[#This Row],[Kolom8]]</f>
        <v>0</v>
      </c>
      <c r="G117" s="50"/>
      <c r="H117" s="61"/>
      <c r="I117" s="62"/>
      <c r="J117" s="61"/>
      <c r="K117" s="39"/>
      <c r="L117" s="39">
        <f t="shared" si="4"/>
        <v>0</v>
      </c>
      <c r="M117" s="62"/>
      <c r="N117" s="40">
        <f t="shared" si="5"/>
        <v>0</v>
      </c>
    </row>
    <row r="118" spans="1:14" x14ac:dyDescent="0.2">
      <c r="A118" s="42">
        <f t="shared" si="6"/>
        <v>0</v>
      </c>
      <c r="B118" s="49">
        <f>+verwerking!E112</f>
        <v>0</v>
      </c>
      <c r="C118" s="85">
        <f>+verwerking!G112+verwerking!I112+verwerking!K112+verwerking!M112</f>
        <v>0</v>
      </c>
      <c r="D118" s="85" t="str">
        <f>verwerking!F112</f>
        <v>Container</v>
      </c>
      <c r="E118" s="42"/>
      <c r="F118" s="61">
        <f>Tabel4[[#This Row],[Kolom52]]*Tabel4[[#This Row],[Kolom8]]</f>
        <v>0</v>
      </c>
      <c r="G118" s="50"/>
      <c r="H118" s="61"/>
      <c r="I118" s="62"/>
      <c r="J118" s="61"/>
      <c r="K118" s="39"/>
      <c r="L118" s="39">
        <f t="shared" si="4"/>
        <v>0</v>
      </c>
      <c r="M118" s="62"/>
      <c r="N118" s="40">
        <f t="shared" si="5"/>
        <v>0</v>
      </c>
    </row>
    <row r="119" spans="1:14" x14ac:dyDescent="0.2">
      <c r="A119" s="42">
        <f t="shared" si="6"/>
        <v>0</v>
      </c>
      <c r="B119" s="49">
        <f>+verwerking!E113</f>
        <v>0</v>
      </c>
      <c r="C119" s="85">
        <f>+verwerking!G113+verwerking!I113+verwerking!K113+verwerking!M113</f>
        <v>0</v>
      </c>
      <c r="D119" s="85" t="str">
        <f>verwerking!F113</f>
        <v>Ton</v>
      </c>
      <c r="E119" s="42"/>
      <c r="F119" s="61">
        <f>Tabel4[[#This Row],[Kolom52]]*Tabel4[[#This Row],[Kolom8]]</f>
        <v>0</v>
      </c>
      <c r="G119" s="50"/>
      <c r="H119" s="61"/>
      <c r="I119" s="62"/>
      <c r="J119" s="61"/>
      <c r="K119" s="39"/>
      <c r="L119" s="39">
        <f t="shared" si="4"/>
        <v>0</v>
      </c>
      <c r="M119" s="62"/>
      <c r="N119" s="40">
        <f t="shared" si="5"/>
        <v>0</v>
      </c>
    </row>
    <row r="120" spans="1:14" x14ac:dyDescent="0.2">
      <c r="A120" s="42">
        <f t="shared" si="6"/>
        <v>0</v>
      </c>
      <c r="B120" s="49">
        <f>+verwerking!E114</f>
        <v>0</v>
      </c>
      <c r="C120" s="85">
        <f>+verwerking!G114+verwerking!I114+verwerking!K114+verwerking!M114</f>
        <v>0</v>
      </c>
      <c r="D120" s="85" t="str">
        <f>verwerking!F114</f>
        <v>KG</v>
      </c>
      <c r="E120" s="42"/>
      <c r="F120" s="61">
        <f>Tabel4[[#This Row],[Kolom52]]*Tabel4[[#This Row],[Kolom8]]</f>
        <v>0</v>
      </c>
      <c r="G120" s="50"/>
      <c r="H120" s="61"/>
      <c r="I120" s="62"/>
      <c r="J120" s="61"/>
      <c r="K120" s="39"/>
      <c r="L120" s="39">
        <f t="shared" si="4"/>
        <v>0</v>
      </c>
      <c r="M120" s="62"/>
      <c r="N120" s="40">
        <f t="shared" si="5"/>
        <v>0</v>
      </c>
    </row>
    <row r="121" spans="1:14" x14ac:dyDescent="0.2">
      <c r="A121" s="42">
        <f t="shared" si="6"/>
        <v>0</v>
      </c>
      <c r="B121" s="49">
        <f>+verwerking!E115</f>
        <v>0</v>
      </c>
      <c r="C121" s="85">
        <f>+verwerking!G115+verwerking!I115+verwerking!K115+verwerking!M115</f>
        <v>0</v>
      </c>
      <c r="D121" s="85" t="str">
        <f>verwerking!F115</f>
        <v>Stuk</v>
      </c>
      <c r="E121" s="42"/>
      <c r="F121" s="61">
        <f>Tabel4[[#This Row],[Kolom52]]*Tabel4[[#This Row],[Kolom8]]</f>
        <v>0</v>
      </c>
      <c r="G121" s="50"/>
      <c r="H121" s="61"/>
      <c r="I121" s="62"/>
      <c r="J121" s="61"/>
      <c r="K121" s="39"/>
      <c r="L121" s="39">
        <f t="shared" si="4"/>
        <v>0</v>
      </c>
      <c r="M121" s="62"/>
      <c r="N121" s="40">
        <f t="shared" si="5"/>
        <v>0</v>
      </c>
    </row>
    <row r="122" spans="1:14" x14ac:dyDescent="0.2">
      <c r="A122" s="42">
        <f t="shared" si="6"/>
        <v>0</v>
      </c>
      <c r="B122" s="49">
        <f>+verwerking!E116</f>
        <v>0</v>
      </c>
      <c r="C122" s="85">
        <f>+verwerking!G116+verwerking!I116+verwerking!K116+verwerking!M116</f>
        <v>0</v>
      </c>
      <c r="D122" s="85" t="str">
        <f>verwerking!F116</f>
        <v>Container</v>
      </c>
      <c r="E122" s="42"/>
      <c r="F122" s="61">
        <f>Tabel4[[#This Row],[Kolom52]]*Tabel4[[#This Row],[Kolom8]]</f>
        <v>0</v>
      </c>
      <c r="G122" s="50"/>
      <c r="H122" s="61"/>
      <c r="I122" s="62"/>
      <c r="J122" s="61"/>
      <c r="K122" s="39"/>
      <c r="L122" s="39">
        <f t="shared" si="4"/>
        <v>0</v>
      </c>
      <c r="M122" s="62"/>
      <c r="N122" s="40">
        <f t="shared" si="5"/>
        <v>0</v>
      </c>
    </row>
    <row r="123" spans="1:14" x14ac:dyDescent="0.2">
      <c r="A123" s="42">
        <f t="shared" si="6"/>
        <v>0</v>
      </c>
      <c r="B123" s="49">
        <f>+verwerking!E117</f>
        <v>0</v>
      </c>
      <c r="C123" s="85">
        <f>+verwerking!G117+verwerking!I117+verwerking!K117+verwerking!M117</f>
        <v>0</v>
      </c>
      <c r="D123" s="85" t="str">
        <f>verwerking!F117</f>
        <v>Ton</v>
      </c>
      <c r="E123" s="42"/>
      <c r="F123" s="61">
        <f>Tabel4[[#This Row],[Kolom52]]*Tabel4[[#This Row],[Kolom8]]</f>
        <v>0</v>
      </c>
      <c r="G123" s="50"/>
      <c r="H123" s="61"/>
      <c r="I123" s="62"/>
      <c r="J123" s="61"/>
      <c r="K123" s="39"/>
      <c r="L123" s="39">
        <f t="shared" si="4"/>
        <v>0</v>
      </c>
      <c r="M123" s="62"/>
      <c r="N123" s="40">
        <f t="shared" si="5"/>
        <v>0</v>
      </c>
    </row>
    <row r="124" spans="1:14" x14ac:dyDescent="0.2">
      <c r="A124" s="42">
        <f t="shared" si="6"/>
        <v>0</v>
      </c>
      <c r="B124" s="49">
        <f>+verwerking!E118</f>
        <v>0</v>
      </c>
      <c r="C124" s="85">
        <f>+verwerking!G118+verwerking!I118+verwerking!K118+verwerking!M118</f>
        <v>0</v>
      </c>
      <c r="D124" s="85" t="str">
        <f>verwerking!F118</f>
        <v>KG</v>
      </c>
      <c r="E124" s="42"/>
      <c r="F124" s="61">
        <f>Tabel4[[#This Row],[Kolom52]]*Tabel4[[#This Row],[Kolom8]]</f>
        <v>0</v>
      </c>
      <c r="G124" s="50"/>
      <c r="H124" s="61"/>
      <c r="I124" s="62"/>
      <c r="J124" s="61"/>
      <c r="K124" s="39"/>
      <c r="L124" s="39">
        <f t="shared" si="4"/>
        <v>0</v>
      </c>
      <c r="M124" s="62"/>
      <c r="N124" s="40">
        <f t="shared" si="5"/>
        <v>0</v>
      </c>
    </row>
    <row r="125" spans="1:14" x14ac:dyDescent="0.2">
      <c r="A125" s="42">
        <f t="shared" si="6"/>
        <v>0</v>
      </c>
      <c r="B125" s="49">
        <f>+verwerking!E119</f>
        <v>0</v>
      </c>
      <c r="C125" s="85">
        <f>+verwerking!G119+verwerking!I119+verwerking!K119+verwerking!M119</f>
        <v>0</v>
      </c>
      <c r="D125" s="85" t="str">
        <f>verwerking!F119</f>
        <v>Stuk</v>
      </c>
      <c r="E125" s="42"/>
      <c r="F125" s="61">
        <f>Tabel4[[#This Row],[Kolom52]]*Tabel4[[#This Row],[Kolom8]]</f>
        <v>0</v>
      </c>
      <c r="G125" s="50"/>
      <c r="H125" s="61"/>
      <c r="I125" s="62"/>
      <c r="J125" s="61"/>
      <c r="K125" s="39"/>
      <c r="L125" s="39">
        <f t="shared" si="4"/>
        <v>0</v>
      </c>
      <c r="M125" s="62"/>
      <c r="N125" s="40">
        <f t="shared" si="5"/>
        <v>0</v>
      </c>
    </row>
    <row r="126" spans="1:14" x14ac:dyDescent="0.2">
      <c r="A126" s="42">
        <f t="shared" si="6"/>
        <v>0</v>
      </c>
      <c r="B126" s="49">
        <f>+verwerking!E120</f>
        <v>0</v>
      </c>
      <c r="C126" s="85">
        <f>+verwerking!G120+verwerking!I120+verwerking!K120+verwerking!M120</f>
        <v>0</v>
      </c>
      <c r="D126" s="85" t="str">
        <f>verwerking!F120</f>
        <v>Container</v>
      </c>
      <c r="E126" s="42"/>
      <c r="F126" s="61">
        <f>Tabel4[[#This Row],[Kolom52]]*Tabel4[[#This Row],[Kolom8]]</f>
        <v>0</v>
      </c>
      <c r="G126" s="50"/>
      <c r="H126" s="61"/>
      <c r="I126" s="62"/>
      <c r="J126" s="61"/>
      <c r="K126" s="39"/>
      <c r="L126" s="39">
        <f t="shared" si="4"/>
        <v>0</v>
      </c>
      <c r="M126" s="62"/>
      <c r="N126" s="40">
        <f t="shared" si="5"/>
        <v>0</v>
      </c>
    </row>
    <row r="127" spans="1:14" x14ac:dyDescent="0.2">
      <c r="A127" s="42">
        <f t="shared" si="6"/>
        <v>0</v>
      </c>
      <c r="B127" s="49">
        <f>+verwerking!E121</f>
        <v>0</v>
      </c>
      <c r="C127" s="85">
        <f>+verwerking!G121+verwerking!I121+verwerking!K121+verwerking!M121</f>
        <v>0</v>
      </c>
      <c r="D127" s="85" t="str">
        <f>verwerking!F121</f>
        <v>Ton</v>
      </c>
      <c r="E127" s="42"/>
      <c r="F127" s="61">
        <f>Tabel4[[#This Row],[Kolom52]]*Tabel4[[#This Row],[Kolom8]]</f>
        <v>0</v>
      </c>
      <c r="G127" s="50"/>
      <c r="H127" s="61"/>
      <c r="I127" s="62"/>
      <c r="J127" s="61"/>
      <c r="K127" s="39"/>
      <c r="L127" s="39">
        <f t="shared" si="4"/>
        <v>0</v>
      </c>
      <c r="M127" s="62"/>
      <c r="N127" s="40">
        <f t="shared" si="5"/>
        <v>0</v>
      </c>
    </row>
    <row r="128" spans="1:14" x14ac:dyDescent="0.2">
      <c r="A128" s="42">
        <f t="shared" si="6"/>
        <v>0</v>
      </c>
      <c r="B128" s="49">
        <f>+verwerking!E122</f>
        <v>0</v>
      </c>
      <c r="C128" s="85">
        <f>+verwerking!G122+verwerking!I122+verwerking!K122+verwerking!M122</f>
        <v>0</v>
      </c>
      <c r="D128" s="85" t="str">
        <f>verwerking!F122</f>
        <v>KG</v>
      </c>
      <c r="E128" s="42"/>
      <c r="F128" s="61">
        <f>Tabel4[[#This Row],[Kolom52]]*Tabel4[[#This Row],[Kolom8]]</f>
        <v>0</v>
      </c>
      <c r="G128" s="50"/>
      <c r="H128" s="61"/>
      <c r="I128" s="62"/>
      <c r="J128" s="61"/>
      <c r="K128" s="39"/>
      <c r="L128" s="39">
        <f t="shared" si="4"/>
        <v>0</v>
      </c>
      <c r="M128" s="62"/>
      <c r="N128" s="40">
        <f t="shared" si="5"/>
        <v>0</v>
      </c>
    </row>
    <row r="129" spans="1:14" x14ac:dyDescent="0.2">
      <c r="A129" s="42">
        <f t="shared" si="6"/>
        <v>0</v>
      </c>
      <c r="B129" s="49">
        <f>+verwerking!E123</f>
        <v>0</v>
      </c>
      <c r="C129" s="85">
        <f>+verwerking!G123+verwerking!I123+verwerking!K123+verwerking!M123</f>
        <v>0</v>
      </c>
      <c r="D129" s="85" t="str">
        <f>verwerking!F123</f>
        <v>Stuk</v>
      </c>
      <c r="E129" s="42"/>
      <c r="F129" s="61">
        <f>Tabel4[[#This Row],[Kolom52]]*Tabel4[[#This Row],[Kolom8]]</f>
        <v>0</v>
      </c>
      <c r="G129" s="50"/>
      <c r="H129" s="61"/>
      <c r="I129" s="62"/>
      <c r="J129" s="61"/>
      <c r="K129" s="39"/>
      <c r="L129" s="39">
        <f t="shared" si="4"/>
        <v>0</v>
      </c>
      <c r="M129" s="62"/>
      <c r="N129" s="40">
        <f t="shared" si="5"/>
        <v>0</v>
      </c>
    </row>
    <row r="130" spans="1:14" x14ac:dyDescent="0.2">
      <c r="A130" s="42">
        <f t="shared" si="6"/>
        <v>0</v>
      </c>
      <c r="B130" s="49">
        <f>+verwerking!E124</f>
        <v>0</v>
      </c>
      <c r="C130" s="85">
        <f>+verwerking!G124+verwerking!I124+verwerking!K124+verwerking!M124</f>
        <v>0</v>
      </c>
      <c r="D130" s="85" t="str">
        <f>verwerking!F124</f>
        <v>Container</v>
      </c>
      <c r="E130" s="42"/>
      <c r="F130" s="61">
        <f>Tabel4[[#This Row],[Kolom52]]*Tabel4[[#This Row],[Kolom8]]</f>
        <v>0</v>
      </c>
      <c r="G130" s="50"/>
      <c r="H130" s="61"/>
      <c r="I130" s="62"/>
      <c r="J130" s="61"/>
      <c r="K130" s="39"/>
      <c r="L130" s="39">
        <f t="shared" si="4"/>
        <v>0</v>
      </c>
      <c r="M130" s="62"/>
      <c r="N130" s="40">
        <f t="shared" si="5"/>
        <v>0</v>
      </c>
    </row>
    <row r="131" spans="1:14" x14ac:dyDescent="0.2">
      <c r="A131" s="42">
        <f t="shared" si="6"/>
        <v>0</v>
      </c>
      <c r="B131" s="49">
        <f>+verwerking!E125</f>
        <v>0</v>
      </c>
      <c r="C131" s="85">
        <f>+verwerking!G125+verwerking!I125+verwerking!K125+verwerking!M125</f>
        <v>0</v>
      </c>
      <c r="D131" s="85" t="str">
        <f>verwerking!F125</f>
        <v>Ton</v>
      </c>
      <c r="E131" s="42"/>
      <c r="F131" s="61">
        <f>Tabel4[[#This Row],[Kolom52]]*Tabel4[[#This Row],[Kolom8]]</f>
        <v>0</v>
      </c>
      <c r="G131" s="50"/>
      <c r="H131" s="61"/>
      <c r="I131" s="62"/>
      <c r="J131" s="61"/>
      <c r="K131" s="39"/>
      <c r="L131" s="39">
        <f t="shared" si="4"/>
        <v>0</v>
      </c>
      <c r="M131" s="62"/>
      <c r="N131" s="40">
        <f t="shared" si="5"/>
        <v>0</v>
      </c>
    </row>
    <row r="132" spans="1:14" x14ac:dyDescent="0.2">
      <c r="A132" s="42">
        <f t="shared" si="6"/>
        <v>0</v>
      </c>
      <c r="B132" s="49">
        <f>+verwerking!E126</f>
        <v>0</v>
      </c>
      <c r="C132" s="85">
        <f>+verwerking!G126+verwerking!I126+verwerking!K126+verwerking!M126</f>
        <v>0</v>
      </c>
      <c r="D132" s="85" t="str">
        <f>verwerking!F126</f>
        <v>KG</v>
      </c>
      <c r="E132" s="42"/>
      <c r="F132" s="61">
        <f>Tabel4[[#This Row],[Kolom52]]*Tabel4[[#This Row],[Kolom8]]</f>
        <v>0</v>
      </c>
      <c r="G132" s="50"/>
      <c r="H132" s="61"/>
      <c r="I132" s="62"/>
      <c r="J132" s="61"/>
      <c r="K132" s="39"/>
      <c r="L132" s="39">
        <f t="shared" si="4"/>
        <v>0</v>
      </c>
      <c r="M132" s="62"/>
      <c r="N132" s="40">
        <f t="shared" si="5"/>
        <v>0</v>
      </c>
    </row>
    <row r="133" spans="1:14" x14ac:dyDescent="0.2">
      <c r="A133" s="42">
        <f t="shared" si="6"/>
        <v>0</v>
      </c>
      <c r="B133" s="49">
        <f>+verwerking!E127</f>
        <v>0</v>
      </c>
      <c r="C133" s="85">
        <f>+verwerking!G127+verwerking!I127+verwerking!K127+verwerking!M127</f>
        <v>0</v>
      </c>
      <c r="D133" s="85" t="str">
        <f>verwerking!F127</f>
        <v>Stuk</v>
      </c>
      <c r="E133" s="42"/>
      <c r="F133" s="61">
        <f>Tabel4[[#This Row],[Kolom52]]*Tabel4[[#This Row],[Kolom8]]</f>
        <v>0</v>
      </c>
      <c r="G133" s="50"/>
      <c r="H133" s="61"/>
      <c r="I133" s="62"/>
      <c r="J133" s="61"/>
      <c r="K133" s="39"/>
      <c r="L133" s="39">
        <f t="shared" si="4"/>
        <v>0</v>
      </c>
      <c r="M133" s="62"/>
      <c r="N133" s="40">
        <f t="shared" si="5"/>
        <v>0</v>
      </c>
    </row>
    <row r="134" spans="1:14" x14ac:dyDescent="0.2">
      <c r="A134" s="42">
        <f t="shared" si="6"/>
        <v>0</v>
      </c>
      <c r="B134" s="49">
        <f>+verwerking!E128</f>
        <v>0</v>
      </c>
      <c r="C134" s="85">
        <f>+verwerking!G128+verwerking!I128+verwerking!K128+verwerking!M128</f>
        <v>0</v>
      </c>
      <c r="D134" s="85" t="str">
        <f>verwerking!F128</f>
        <v>Container</v>
      </c>
      <c r="E134" s="42"/>
      <c r="F134" s="61">
        <f>Tabel4[[#This Row],[Kolom52]]*Tabel4[[#This Row],[Kolom8]]</f>
        <v>0</v>
      </c>
      <c r="G134" s="50"/>
      <c r="H134" s="61"/>
      <c r="I134" s="62"/>
      <c r="J134" s="61"/>
      <c r="K134" s="39"/>
      <c r="L134" s="39">
        <f t="shared" si="4"/>
        <v>0</v>
      </c>
      <c r="M134" s="62"/>
      <c r="N134" s="40">
        <f t="shared" si="5"/>
        <v>0</v>
      </c>
    </row>
    <row r="135" spans="1:14" x14ac:dyDescent="0.2">
      <c r="A135" s="42">
        <f t="shared" si="6"/>
        <v>0</v>
      </c>
      <c r="B135" s="49">
        <f>+verwerking!E129</f>
        <v>0</v>
      </c>
      <c r="C135" s="85">
        <f>+verwerking!G129+verwerking!I129+verwerking!K129+verwerking!M129</f>
        <v>0</v>
      </c>
      <c r="D135" s="85" t="str">
        <f>verwerking!F129</f>
        <v>Ton</v>
      </c>
      <c r="E135" s="42"/>
      <c r="F135" s="61">
        <f>Tabel4[[#This Row],[Kolom52]]*Tabel4[[#This Row],[Kolom8]]</f>
        <v>0</v>
      </c>
      <c r="G135" s="50"/>
      <c r="H135" s="61"/>
      <c r="I135" s="62"/>
      <c r="J135" s="61"/>
      <c r="K135" s="39"/>
      <c r="L135" s="39">
        <f t="shared" si="4"/>
        <v>0</v>
      </c>
      <c r="M135" s="62"/>
      <c r="N135" s="40">
        <f t="shared" si="5"/>
        <v>0</v>
      </c>
    </row>
    <row r="136" spans="1:14" x14ac:dyDescent="0.2">
      <c r="A136" s="42">
        <f t="shared" si="6"/>
        <v>0</v>
      </c>
      <c r="B136" s="49">
        <f>+verwerking!E130</f>
        <v>0</v>
      </c>
      <c r="C136" s="85">
        <f>+verwerking!G130+verwerking!I130+verwerking!K130+verwerking!M130</f>
        <v>0</v>
      </c>
      <c r="D136" s="85" t="str">
        <f>verwerking!F130</f>
        <v>KG</v>
      </c>
      <c r="E136" s="42"/>
      <c r="F136" s="61">
        <f>Tabel4[[#This Row],[Kolom52]]*Tabel4[[#This Row],[Kolom8]]</f>
        <v>0</v>
      </c>
      <c r="G136" s="50"/>
      <c r="H136" s="61"/>
      <c r="I136" s="62"/>
      <c r="J136" s="61"/>
      <c r="K136" s="39"/>
      <c r="L136" s="39">
        <f t="shared" si="4"/>
        <v>0</v>
      </c>
      <c r="M136" s="62"/>
      <c r="N136" s="40">
        <f t="shared" si="5"/>
        <v>0</v>
      </c>
    </row>
    <row r="137" spans="1:14" x14ac:dyDescent="0.2">
      <c r="A137" s="42">
        <f t="shared" si="6"/>
        <v>0</v>
      </c>
      <c r="B137" s="49">
        <f>+verwerking!E131</f>
        <v>0</v>
      </c>
      <c r="C137" s="85">
        <f>+verwerking!G131+verwerking!I131+verwerking!K131+verwerking!M131</f>
        <v>0</v>
      </c>
      <c r="D137" s="85" t="str">
        <f>verwerking!F131</f>
        <v>Stuk</v>
      </c>
      <c r="E137" s="42"/>
      <c r="F137" s="61">
        <f>Tabel4[[#This Row],[Kolom52]]*Tabel4[[#This Row],[Kolom8]]</f>
        <v>0</v>
      </c>
      <c r="G137" s="50"/>
      <c r="H137" s="61"/>
      <c r="I137" s="62"/>
      <c r="J137" s="61"/>
      <c r="K137" s="39"/>
      <c r="L137" s="39">
        <f t="shared" si="4"/>
        <v>0</v>
      </c>
      <c r="M137" s="62"/>
      <c r="N137" s="40">
        <f t="shared" si="5"/>
        <v>0</v>
      </c>
    </row>
    <row r="138" spans="1:14" x14ac:dyDescent="0.2">
      <c r="A138" s="42">
        <f t="shared" si="6"/>
        <v>0</v>
      </c>
      <c r="B138" s="49">
        <f>+verwerking!E132</f>
        <v>0</v>
      </c>
      <c r="C138" s="85">
        <f>+verwerking!G132+verwerking!I132+verwerking!K132+verwerking!M132</f>
        <v>0</v>
      </c>
      <c r="D138" s="85" t="str">
        <f>verwerking!F132</f>
        <v>Container</v>
      </c>
      <c r="E138" s="42"/>
      <c r="F138" s="61">
        <f>Tabel4[[#This Row],[Kolom52]]*Tabel4[[#This Row],[Kolom8]]</f>
        <v>0</v>
      </c>
      <c r="G138" s="50"/>
      <c r="H138" s="61"/>
      <c r="I138" s="62"/>
      <c r="J138" s="61"/>
      <c r="K138" s="39"/>
      <c r="L138" s="39">
        <f t="shared" si="4"/>
        <v>0</v>
      </c>
      <c r="M138" s="62"/>
      <c r="N138" s="40">
        <f t="shared" si="5"/>
        <v>0</v>
      </c>
    </row>
    <row r="139" spans="1:14" x14ac:dyDescent="0.2">
      <c r="A139" s="42">
        <f t="shared" si="6"/>
        <v>0</v>
      </c>
      <c r="B139" s="49">
        <f>+verwerking!E133</f>
        <v>0</v>
      </c>
      <c r="C139" s="85">
        <f>+verwerking!G133+verwerking!I133+verwerking!K133+verwerking!M133</f>
        <v>0</v>
      </c>
      <c r="D139" s="85" t="str">
        <f>verwerking!F133</f>
        <v>Ton</v>
      </c>
      <c r="E139" s="42"/>
      <c r="F139" s="61">
        <f>Tabel4[[#This Row],[Kolom52]]*Tabel4[[#This Row],[Kolom8]]</f>
        <v>0</v>
      </c>
      <c r="G139" s="50"/>
      <c r="H139" s="61"/>
      <c r="I139" s="62"/>
      <c r="J139" s="61"/>
      <c r="K139" s="39"/>
      <c r="L139" s="39">
        <f t="shared" si="4"/>
        <v>0</v>
      </c>
      <c r="M139" s="62"/>
      <c r="N139" s="40">
        <f t="shared" si="5"/>
        <v>0</v>
      </c>
    </row>
    <row r="140" spans="1:14" x14ac:dyDescent="0.2">
      <c r="A140" s="42">
        <f t="shared" si="6"/>
        <v>0</v>
      </c>
      <c r="B140" s="49">
        <f>+verwerking!E134</f>
        <v>0</v>
      </c>
      <c r="C140" s="85">
        <f>+verwerking!G134+verwerking!I134+verwerking!K134+verwerking!M134</f>
        <v>0</v>
      </c>
      <c r="D140" s="85" t="str">
        <f>verwerking!F134</f>
        <v>KG</v>
      </c>
      <c r="E140" s="42"/>
      <c r="F140" s="61">
        <f>Tabel4[[#This Row],[Kolom52]]*Tabel4[[#This Row],[Kolom8]]</f>
        <v>0</v>
      </c>
      <c r="G140" s="50"/>
      <c r="H140" s="61"/>
      <c r="I140" s="62"/>
      <c r="J140" s="61"/>
      <c r="K140" s="39"/>
      <c r="L140" s="39">
        <f t="shared" ref="L140:L203" si="7">+J140*K140</f>
        <v>0</v>
      </c>
      <c r="M140" s="62"/>
      <c r="N140" s="40">
        <f t="shared" ref="N140:N203" si="8">+F140+H140+L140</f>
        <v>0</v>
      </c>
    </row>
    <row r="141" spans="1:14" x14ac:dyDescent="0.2">
      <c r="A141" s="42">
        <f t="shared" si="6"/>
        <v>0</v>
      </c>
      <c r="B141" s="49">
        <f>+verwerking!E135</f>
        <v>0</v>
      </c>
      <c r="C141" s="85">
        <f>+verwerking!G135+verwerking!I135+verwerking!K135+verwerking!M135</f>
        <v>0</v>
      </c>
      <c r="D141" s="85" t="str">
        <f>verwerking!F135</f>
        <v>Stuk</v>
      </c>
      <c r="E141" s="42"/>
      <c r="F141" s="61">
        <f>Tabel4[[#This Row],[Kolom52]]*Tabel4[[#This Row],[Kolom8]]</f>
        <v>0</v>
      </c>
      <c r="G141" s="50"/>
      <c r="H141" s="61"/>
      <c r="I141" s="62"/>
      <c r="J141" s="61"/>
      <c r="K141" s="39"/>
      <c r="L141" s="39">
        <f t="shared" si="7"/>
        <v>0</v>
      </c>
      <c r="M141" s="62"/>
      <c r="N141" s="40">
        <f t="shared" si="8"/>
        <v>0</v>
      </c>
    </row>
    <row r="142" spans="1:14" x14ac:dyDescent="0.2">
      <c r="A142" s="42">
        <f t="shared" si="6"/>
        <v>0</v>
      </c>
      <c r="B142" s="49">
        <f>+verwerking!E136</f>
        <v>0</v>
      </c>
      <c r="C142" s="85">
        <f>+verwerking!G136+verwerking!I136+verwerking!K136+verwerking!M136</f>
        <v>0</v>
      </c>
      <c r="D142" s="85" t="str">
        <f>verwerking!F136</f>
        <v>Container</v>
      </c>
      <c r="E142" s="42"/>
      <c r="F142" s="61">
        <f>Tabel4[[#This Row],[Kolom52]]*Tabel4[[#This Row],[Kolom8]]</f>
        <v>0</v>
      </c>
      <c r="G142" s="50"/>
      <c r="H142" s="61"/>
      <c r="I142" s="62"/>
      <c r="J142" s="61"/>
      <c r="K142" s="39"/>
      <c r="L142" s="39">
        <f t="shared" si="7"/>
        <v>0</v>
      </c>
      <c r="M142" s="62"/>
      <c r="N142" s="40">
        <f t="shared" si="8"/>
        <v>0</v>
      </c>
    </row>
    <row r="143" spans="1:14" x14ac:dyDescent="0.2">
      <c r="A143" s="42">
        <f t="shared" si="6"/>
        <v>0</v>
      </c>
      <c r="B143" s="49">
        <f>+verwerking!E137</f>
        <v>0</v>
      </c>
      <c r="C143" s="85">
        <f>+verwerking!G137+verwerking!I137+verwerking!K137+verwerking!M137</f>
        <v>0</v>
      </c>
      <c r="D143" s="85" t="str">
        <f>verwerking!F137</f>
        <v>Ton</v>
      </c>
      <c r="E143" s="42"/>
      <c r="F143" s="61">
        <f>Tabel4[[#This Row],[Kolom52]]*Tabel4[[#This Row],[Kolom8]]</f>
        <v>0</v>
      </c>
      <c r="G143" s="50"/>
      <c r="H143" s="61"/>
      <c r="I143" s="62"/>
      <c r="J143" s="61"/>
      <c r="K143" s="39"/>
      <c r="L143" s="39">
        <f t="shared" si="7"/>
        <v>0</v>
      </c>
      <c r="M143" s="62"/>
      <c r="N143" s="40">
        <f t="shared" si="8"/>
        <v>0</v>
      </c>
    </row>
    <row r="144" spans="1:14" x14ac:dyDescent="0.2">
      <c r="A144" s="42">
        <f t="shared" si="6"/>
        <v>0</v>
      </c>
      <c r="B144" s="49">
        <f>+verwerking!E138</f>
        <v>0</v>
      </c>
      <c r="C144" s="85">
        <f>+verwerking!G138+verwerking!I138+verwerking!K138+verwerking!M138</f>
        <v>0</v>
      </c>
      <c r="D144" s="85" t="str">
        <f>verwerking!F138</f>
        <v>KG</v>
      </c>
      <c r="E144" s="42"/>
      <c r="F144" s="61">
        <f>Tabel4[[#This Row],[Kolom52]]*Tabel4[[#This Row],[Kolom8]]</f>
        <v>0</v>
      </c>
      <c r="G144" s="50"/>
      <c r="H144" s="61"/>
      <c r="I144" s="62"/>
      <c r="J144" s="61"/>
      <c r="K144" s="39"/>
      <c r="L144" s="39">
        <f t="shared" si="7"/>
        <v>0</v>
      </c>
      <c r="M144" s="62"/>
      <c r="N144" s="40">
        <f t="shared" si="8"/>
        <v>0</v>
      </c>
    </row>
    <row r="145" spans="1:14" x14ac:dyDescent="0.2">
      <c r="A145" s="42">
        <f t="shared" si="6"/>
        <v>0</v>
      </c>
      <c r="B145" s="49">
        <f>+verwerking!E139</f>
        <v>0</v>
      </c>
      <c r="C145" s="85">
        <f>+verwerking!G139+verwerking!I139+verwerking!K139+verwerking!M139</f>
        <v>0</v>
      </c>
      <c r="D145" s="85" t="str">
        <f>verwerking!F139</f>
        <v>Stuk</v>
      </c>
      <c r="E145" s="42"/>
      <c r="F145" s="61">
        <f>Tabel4[[#This Row],[Kolom52]]*Tabel4[[#This Row],[Kolom8]]</f>
        <v>0</v>
      </c>
      <c r="G145" s="50"/>
      <c r="H145" s="61"/>
      <c r="I145" s="62"/>
      <c r="J145" s="61"/>
      <c r="K145" s="39"/>
      <c r="L145" s="39">
        <f t="shared" si="7"/>
        <v>0</v>
      </c>
      <c r="M145" s="62"/>
      <c r="N145" s="40">
        <f t="shared" si="8"/>
        <v>0</v>
      </c>
    </row>
    <row r="146" spans="1:14" x14ac:dyDescent="0.2">
      <c r="A146" s="42">
        <f t="shared" si="6"/>
        <v>0</v>
      </c>
      <c r="B146" s="49">
        <f>+verwerking!E140</f>
        <v>0</v>
      </c>
      <c r="C146" s="85">
        <f>+verwerking!G140+verwerking!I140+verwerking!K140+verwerking!M140</f>
        <v>0</v>
      </c>
      <c r="D146" s="85" t="str">
        <f>verwerking!F140</f>
        <v>Container</v>
      </c>
      <c r="E146" s="42"/>
      <c r="F146" s="61">
        <f>Tabel4[[#This Row],[Kolom52]]*Tabel4[[#This Row],[Kolom8]]</f>
        <v>0</v>
      </c>
      <c r="G146" s="50"/>
      <c r="H146" s="61"/>
      <c r="I146" s="62"/>
      <c r="J146" s="61"/>
      <c r="K146" s="39"/>
      <c r="L146" s="39">
        <f t="shared" si="7"/>
        <v>0</v>
      </c>
      <c r="M146" s="62"/>
      <c r="N146" s="40">
        <f t="shared" si="8"/>
        <v>0</v>
      </c>
    </row>
    <row r="147" spans="1:14" x14ac:dyDescent="0.2">
      <c r="A147" s="42">
        <f t="shared" si="6"/>
        <v>0</v>
      </c>
      <c r="B147" s="49">
        <f>+verwerking!E141</f>
        <v>0</v>
      </c>
      <c r="C147" s="85">
        <f>+verwerking!G141+verwerking!I141+verwerking!K141+verwerking!M141</f>
        <v>0</v>
      </c>
      <c r="D147" s="85" t="str">
        <f>verwerking!F141</f>
        <v>Ton</v>
      </c>
      <c r="E147" s="42"/>
      <c r="F147" s="61">
        <f>Tabel4[[#This Row],[Kolom52]]*Tabel4[[#This Row],[Kolom8]]</f>
        <v>0</v>
      </c>
      <c r="G147" s="50"/>
      <c r="H147" s="61"/>
      <c r="I147" s="62"/>
      <c r="J147" s="61"/>
      <c r="K147" s="39"/>
      <c r="L147" s="39">
        <f t="shared" si="7"/>
        <v>0</v>
      </c>
      <c r="M147" s="62"/>
      <c r="N147" s="40">
        <f t="shared" si="8"/>
        <v>0</v>
      </c>
    </row>
    <row r="148" spans="1:14" x14ac:dyDescent="0.2">
      <c r="A148" s="42">
        <f t="shared" si="6"/>
        <v>0</v>
      </c>
      <c r="B148" s="49">
        <f>+verwerking!E142</f>
        <v>0</v>
      </c>
      <c r="C148" s="85">
        <f>+verwerking!G142+verwerking!I142+verwerking!K142+verwerking!M142</f>
        <v>0</v>
      </c>
      <c r="D148" s="85" t="str">
        <f>verwerking!F142</f>
        <v>KG</v>
      </c>
      <c r="E148" s="42"/>
      <c r="F148" s="61">
        <f>Tabel4[[#This Row],[Kolom52]]*Tabel4[[#This Row],[Kolom8]]</f>
        <v>0</v>
      </c>
      <c r="G148" s="50"/>
      <c r="H148" s="61"/>
      <c r="I148" s="62"/>
      <c r="J148" s="61"/>
      <c r="K148" s="39"/>
      <c r="L148" s="39">
        <f t="shared" si="7"/>
        <v>0</v>
      </c>
      <c r="M148" s="62"/>
      <c r="N148" s="40">
        <f t="shared" si="8"/>
        <v>0</v>
      </c>
    </row>
    <row r="149" spans="1:14" x14ac:dyDescent="0.2">
      <c r="A149" s="42">
        <f t="shared" si="6"/>
        <v>0</v>
      </c>
      <c r="B149" s="49">
        <f>+verwerking!E143</f>
        <v>0</v>
      </c>
      <c r="C149" s="85">
        <f>+verwerking!G143+verwerking!I143+verwerking!K143+verwerking!M143</f>
        <v>0</v>
      </c>
      <c r="D149" s="85" t="str">
        <f>verwerking!F143</f>
        <v>Stuk</v>
      </c>
      <c r="E149" s="42"/>
      <c r="F149" s="61">
        <f>Tabel4[[#This Row],[Kolom52]]*Tabel4[[#This Row],[Kolom8]]</f>
        <v>0</v>
      </c>
      <c r="G149" s="50"/>
      <c r="H149" s="61"/>
      <c r="I149" s="62"/>
      <c r="J149" s="61"/>
      <c r="K149" s="39"/>
      <c r="L149" s="39">
        <f t="shared" si="7"/>
        <v>0</v>
      </c>
      <c r="M149" s="62"/>
      <c r="N149" s="40">
        <f t="shared" si="8"/>
        <v>0</v>
      </c>
    </row>
    <row r="150" spans="1:14" x14ac:dyDescent="0.2">
      <c r="A150" s="42">
        <f t="shared" si="6"/>
        <v>0</v>
      </c>
      <c r="B150" s="49">
        <f>+verwerking!E144</f>
        <v>0</v>
      </c>
      <c r="C150" s="85">
        <f>+verwerking!G144+verwerking!I144+verwerking!K144+verwerking!M144</f>
        <v>0</v>
      </c>
      <c r="D150" s="85" t="str">
        <f>verwerking!F144</f>
        <v>Container</v>
      </c>
      <c r="E150" s="42"/>
      <c r="F150" s="61">
        <f>Tabel4[[#This Row],[Kolom52]]*Tabel4[[#This Row],[Kolom8]]</f>
        <v>0</v>
      </c>
      <c r="G150" s="50"/>
      <c r="H150" s="61"/>
      <c r="I150" s="62"/>
      <c r="J150" s="61"/>
      <c r="K150" s="39"/>
      <c r="L150" s="39">
        <f t="shared" si="7"/>
        <v>0</v>
      </c>
      <c r="M150" s="62"/>
      <c r="N150" s="40">
        <f t="shared" si="8"/>
        <v>0</v>
      </c>
    </row>
    <row r="151" spans="1:14" x14ac:dyDescent="0.2">
      <c r="A151" s="42">
        <f t="shared" si="6"/>
        <v>0</v>
      </c>
      <c r="B151" s="49">
        <f>+verwerking!E145</f>
        <v>0</v>
      </c>
      <c r="C151" s="85">
        <f>+verwerking!G145+verwerking!I145+verwerking!K145+verwerking!M145</f>
        <v>0</v>
      </c>
      <c r="D151" s="85" t="str">
        <f>verwerking!F145</f>
        <v>Ton</v>
      </c>
      <c r="E151" s="42"/>
      <c r="F151" s="61">
        <f>Tabel4[[#This Row],[Kolom52]]*Tabel4[[#This Row],[Kolom8]]</f>
        <v>0</v>
      </c>
      <c r="G151" s="50"/>
      <c r="H151" s="61"/>
      <c r="I151" s="62"/>
      <c r="J151" s="61"/>
      <c r="K151" s="39"/>
      <c r="L151" s="39">
        <f t="shared" si="7"/>
        <v>0</v>
      </c>
      <c r="M151" s="62"/>
      <c r="N151" s="40">
        <f t="shared" si="8"/>
        <v>0</v>
      </c>
    </row>
    <row r="152" spans="1:14" x14ac:dyDescent="0.2">
      <c r="A152" s="42">
        <f t="shared" si="6"/>
        <v>0</v>
      </c>
      <c r="B152" s="49">
        <f>+verwerking!E146</f>
        <v>0</v>
      </c>
      <c r="C152" s="85">
        <f>+verwerking!G146+verwerking!I146+verwerking!K146+verwerking!M146</f>
        <v>0</v>
      </c>
      <c r="D152" s="85" t="str">
        <f>verwerking!F146</f>
        <v>KG</v>
      </c>
      <c r="E152" s="42"/>
      <c r="F152" s="61">
        <f>Tabel4[[#This Row],[Kolom52]]*Tabel4[[#This Row],[Kolom8]]</f>
        <v>0</v>
      </c>
      <c r="G152" s="50"/>
      <c r="H152" s="61"/>
      <c r="I152" s="62"/>
      <c r="J152" s="61"/>
      <c r="K152" s="39"/>
      <c r="L152" s="39">
        <f t="shared" si="7"/>
        <v>0</v>
      </c>
      <c r="M152" s="62"/>
      <c r="N152" s="40">
        <f t="shared" si="8"/>
        <v>0</v>
      </c>
    </row>
    <row r="153" spans="1:14" x14ac:dyDescent="0.2">
      <c r="A153" s="42">
        <f t="shared" si="6"/>
        <v>0</v>
      </c>
      <c r="B153" s="49">
        <f>+verwerking!E147</f>
        <v>0</v>
      </c>
      <c r="C153" s="85">
        <f>+verwerking!G147+verwerking!I147+verwerking!K147+verwerking!M147</f>
        <v>0</v>
      </c>
      <c r="D153" s="85" t="str">
        <f>verwerking!F147</f>
        <v>Stuk</v>
      </c>
      <c r="E153" s="42"/>
      <c r="F153" s="61">
        <f>Tabel4[[#This Row],[Kolom52]]*Tabel4[[#This Row],[Kolom8]]</f>
        <v>0</v>
      </c>
      <c r="G153" s="50"/>
      <c r="H153" s="61"/>
      <c r="I153" s="62"/>
      <c r="J153" s="61"/>
      <c r="K153" s="39"/>
      <c r="L153" s="39">
        <f t="shared" si="7"/>
        <v>0</v>
      </c>
      <c r="M153" s="62"/>
      <c r="N153" s="40">
        <f t="shared" si="8"/>
        <v>0</v>
      </c>
    </row>
    <row r="154" spans="1:14" x14ac:dyDescent="0.2">
      <c r="A154" s="42">
        <f t="shared" si="6"/>
        <v>0</v>
      </c>
      <c r="B154" s="49">
        <f>+verwerking!E148</f>
        <v>0</v>
      </c>
      <c r="C154" s="85">
        <f>+verwerking!G148+verwerking!I148+verwerking!K148+verwerking!M148</f>
        <v>0</v>
      </c>
      <c r="D154" s="85" t="str">
        <f>verwerking!F148</f>
        <v>Container</v>
      </c>
      <c r="E154" s="42"/>
      <c r="F154" s="61">
        <f>Tabel4[[#This Row],[Kolom52]]*Tabel4[[#This Row],[Kolom8]]</f>
        <v>0</v>
      </c>
      <c r="G154" s="50"/>
      <c r="H154" s="61"/>
      <c r="I154" s="62"/>
      <c r="J154" s="61"/>
      <c r="K154" s="39"/>
      <c r="L154" s="39">
        <f t="shared" si="7"/>
        <v>0</v>
      </c>
      <c r="M154" s="62"/>
      <c r="N154" s="40">
        <f t="shared" si="8"/>
        <v>0</v>
      </c>
    </row>
    <row r="155" spans="1:14" x14ac:dyDescent="0.2">
      <c r="A155" s="42">
        <f t="shared" si="6"/>
        <v>0</v>
      </c>
      <c r="B155" s="49">
        <f>+verwerking!E149</f>
        <v>0</v>
      </c>
      <c r="C155" s="85">
        <f>+verwerking!G149+verwerking!I149+verwerking!K149+verwerking!M149</f>
        <v>0</v>
      </c>
      <c r="D155" s="85" t="str">
        <f>verwerking!F149</f>
        <v>Ton</v>
      </c>
      <c r="E155" s="42"/>
      <c r="F155" s="61">
        <f>Tabel4[[#This Row],[Kolom52]]*Tabel4[[#This Row],[Kolom8]]</f>
        <v>0</v>
      </c>
      <c r="G155" s="50"/>
      <c r="H155" s="61"/>
      <c r="I155" s="62"/>
      <c r="J155" s="61"/>
      <c r="K155" s="39"/>
      <c r="L155" s="39">
        <f t="shared" si="7"/>
        <v>0</v>
      </c>
      <c r="M155" s="62"/>
      <c r="N155" s="40">
        <f t="shared" si="8"/>
        <v>0</v>
      </c>
    </row>
    <row r="156" spans="1:14" x14ac:dyDescent="0.2">
      <c r="A156" s="42">
        <f t="shared" si="6"/>
        <v>0</v>
      </c>
      <c r="B156" s="49">
        <f>+verwerking!E150</f>
        <v>0</v>
      </c>
      <c r="C156" s="85">
        <f>+verwerking!G150+verwerking!I150+verwerking!K150+verwerking!M150</f>
        <v>0</v>
      </c>
      <c r="D156" s="85" t="str">
        <f>verwerking!F150</f>
        <v>KG</v>
      </c>
      <c r="E156" s="42"/>
      <c r="F156" s="61">
        <f>Tabel4[[#This Row],[Kolom52]]*Tabel4[[#This Row],[Kolom8]]</f>
        <v>0</v>
      </c>
      <c r="G156" s="50"/>
      <c r="H156" s="61"/>
      <c r="I156" s="62"/>
      <c r="J156" s="61"/>
      <c r="K156" s="39"/>
      <c r="L156" s="39">
        <f t="shared" si="7"/>
        <v>0</v>
      </c>
      <c r="M156" s="62"/>
      <c r="N156" s="40">
        <f t="shared" si="8"/>
        <v>0</v>
      </c>
    </row>
    <row r="157" spans="1:14" x14ac:dyDescent="0.2">
      <c r="A157" s="42">
        <f t="shared" si="6"/>
        <v>0</v>
      </c>
      <c r="B157" s="49">
        <f>+verwerking!E151</f>
        <v>0</v>
      </c>
      <c r="C157" s="85">
        <f>+verwerking!G151+verwerking!I151+verwerking!K151+verwerking!M151</f>
        <v>0</v>
      </c>
      <c r="D157" s="85" t="str">
        <f>verwerking!F151</f>
        <v>Stuk</v>
      </c>
      <c r="E157" s="42"/>
      <c r="F157" s="61">
        <f>Tabel4[[#This Row],[Kolom52]]*Tabel4[[#This Row],[Kolom8]]</f>
        <v>0</v>
      </c>
      <c r="G157" s="50"/>
      <c r="H157" s="61"/>
      <c r="I157" s="62"/>
      <c r="J157" s="61"/>
      <c r="K157" s="39"/>
      <c r="L157" s="39">
        <f t="shared" si="7"/>
        <v>0</v>
      </c>
      <c r="M157" s="62"/>
      <c r="N157" s="40">
        <f t="shared" si="8"/>
        <v>0</v>
      </c>
    </row>
    <row r="158" spans="1:14" x14ac:dyDescent="0.2">
      <c r="A158" s="42">
        <f t="shared" si="6"/>
        <v>0</v>
      </c>
      <c r="B158" s="49">
        <f>+verwerking!E152</f>
        <v>0</v>
      </c>
      <c r="C158" s="85">
        <f>+verwerking!G152+verwerking!I152+verwerking!K152+verwerking!M152</f>
        <v>0</v>
      </c>
      <c r="D158" s="85" t="str">
        <f>verwerking!F152</f>
        <v>Container</v>
      </c>
      <c r="E158" s="42"/>
      <c r="F158" s="61">
        <f>Tabel4[[#This Row],[Kolom52]]*Tabel4[[#This Row],[Kolom8]]</f>
        <v>0</v>
      </c>
      <c r="G158" s="50"/>
      <c r="H158" s="61"/>
      <c r="I158" s="62"/>
      <c r="J158" s="61"/>
      <c r="K158" s="39"/>
      <c r="L158" s="39">
        <f t="shared" si="7"/>
        <v>0</v>
      </c>
      <c r="M158" s="62"/>
      <c r="N158" s="40">
        <f t="shared" si="8"/>
        <v>0</v>
      </c>
    </row>
    <row r="159" spans="1:14" x14ac:dyDescent="0.2">
      <c r="A159" s="42">
        <f t="shared" si="6"/>
        <v>0</v>
      </c>
      <c r="B159" s="49">
        <f>+verwerking!E153</f>
        <v>0</v>
      </c>
      <c r="C159" s="85">
        <f>+verwerking!G153+verwerking!I153+verwerking!K153+verwerking!M153</f>
        <v>0</v>
      </c>
      <c r="D159" s="85" t="str">
        <f>verwerking!F153</f>
        <v>Ton</v>
      </c>
      <c r="E159" s="42"/>
      <c r="F159" s="61">
        <f>Tabel4[[#This Row],[Kolom52]]*Tabel4[[#This Row],[Kolom8]]</f>
        <v>0</v>
      </c>
      <c r="G159" s="50"/>
      <c r="H159" s="61"/>
      <c r="I159" s="62"/>
      <c r="J159" s="61"/>
      <c r="K159" s="39"/>
      <c r="L159" s="39">
        <f t="shared" si="7"/>
        <v>0</v>
      </c>
      <c r="M159" s="62"/>
      <c r="N159" s="40">
        <f t="shared" si="8"/>
        <v>0</v>
      </c>
    </row>
    <row r="160" spans="1:14" x14ac:dyDescent="0.2">
      <c r="A160" s="42">
        <f t="shared" si="6"/>
        <v>0</v>
      </c>
      <c r="B160" s="49">
        <f>+verwerking!E154</f>
        <v>0</v>
      </c>
      <c r="C160" s="85">
        <f>+verwerking!G154+verwerking!I154+verwerking!K154+verwerking!M154</f>
        <v>0</v>
      </c>
      <c r="D160" s="85" t="str">
        <f>verwerking!F154</f>
        <v>KG</v>
      </c>
      <c r="E160" s="42"/>
      <c r="F160" s="61">
        <f>Tabel4[[#This Row],[Kolom52]]*Tabel4[[#This Row],[Kolom8]]</f>
        <v>0</v>
      </c>
      <c r="G160" s="50"/>
      <c r="H160" s="61"/>
      <c r="I160" s="62"/>
      <c r="J160" s="61"/>
      <c r="K160" s="39"/>
      <c r="L160" s="39">
        <f t="shared" si="7"/>
        <v>0</v>
      </c>
      <c r="M160" s="62"/>
      <c r="N160" s="40">
        <f t="shared" si="8"/>
        <v>0</v>
      </c>
    </row>
    <row r="161" spans="1:14" x14ac:dyDescent="0.2">
      <c r="A161" s="42">
        <f t="shared" si="6"/>
        <v>0</v>
      </c>
      <c r="B161" s="49">
        <f>+verwerking!E155</f>
        <v>0</v>
      </c>
      <c r="C161" s="85">
        <f>+verwerking!G155+verwerking!I155+verwerking!K155+verwerking!M155</f>
        <v>0</v>
      </c>
      <c r="D161" s="85" t="str">
        <f>verwerking!F155</f>
        <v>Stuk</v>
      </c>
      <c r="E161" s="42"/>
      <c r="F161" s="61">
        <f>Tabel4[[#This Row],[Kolom52]]*Tabel4[[#This Row],[Kolom8]]</f>
        <v>0</v>
      </c>
      <c r="G161" s="50"/>
      <c r="H161" s="61"/>
      <c r="I161" s="62"/>
      <c r="J161" s="61"/>
      <c r="K161" s="39"/>
      <c r="L161" s="39">
        <f t="shared" si="7"/>
        <v>0</v>
      </c>
      <c r="M161" s="62"/>
      <c r="N161" s="40">
        <f t="shared" si="8"/>
        <v>0</v>
      </c>
    </row>
    <row r="162" spans="1:14" x14ac:dyDescent="0.2">
      <c r="A162" s="42">
        <f t="shared" si="6"/>
        <v>0</v>
      </c>
      <c r="B162" s="49">
        <f>+verwerking!E156</f>
        <v>0</v>
      </c>
      <c r="C162" s="85">
        <f>+verwerking!G156+verwerking!I156+verwerking!K156+verwerking!M156</f>
        <v>0</v>
      </c>
      <c r="D162" s="85" t="str">
        <f>verwerking!F156</f>
        <v>Container</v>
      </c>
      <c r="E162" s="42"/>
      <c r="F162" s="61">
        <f>Tabel4[[#This Row],[Kolom52]]*Tabel4[[#This Row],[Kolom8]]</f>
        <v>0</v>
      </c>
      <c r="G162" s="50"/>
      <c r="H162" s="61"/>
      <c r="I162" s="62"/>
      <c r="J162" s="61"/>
      <c r="K162" s="39"/>
      <c r="L162" s="39">
        <f t="shared" si="7"/>
        <v>0</v>
      </c>
      <c r="M162" s="62"/>
      <c r="N162" s="40">
        <f t="shared" si="8"/>
        <v>0</v>
      </c>
    </row>
    <row r="163" spans="1:14" x14ac:dyDescent="0.2">
      <c r="A163" s="42">
        <f t="shared" si="6"/>
        <v>0</v>
      </c>
      <c r="B163" s="49">
        <f>+verwerking!E157</f>
        <v>0</v>
      </c>
      <c r="C163" s="85">
        <f>+verwerking!G157+verwerking!I157+verwerking!K157+verwerking!M157</f>
        <v>0</v>
      </c>
      <c r="D163" s="85" t="str">
        <f>verwerking!F157</f>
        <v>Ton</v>
      </c>
      <c r="E163" s="42"/>
      <c r="F163" s="61">
        <f>Tabel4[[#This Row],[Kolom52]]*Tabel4[[#This Row],[Kolom8]]</f>
        <v>0</v>
      </c>
      <c r="G163" s="50"/>
      <c r="H163" s="61"/>
      <c r="I163" s="62"/>
      <c r="J163" s="61"/>
      <c r="K163" s="39"/>
      <c r="L163" s="39">
        <f t="shared" si="7"/>
        <v>0</v>
      </c>
      <c r="M163" s="62"/>
      <c r="N163" s="40">
        <f t="shared" si="8"/>
        <v>0</v>
      </c>
    </row>
    <row r="164" spans="1:14" x14ac:dyDescent="0.2">
      <c r="A164" s="42">
        <f t="shared" si="6"/>
        <v>0</v>
      </c>
      <c r="B164" s="49">
        <f>+verwerking!E158</f>
        <v>0</v>
      </c>
      <c r="C164" s="85">
        <f>+verwerking!G158+verwerking!I158+verwerking!K158+verwerking!M158</f>
        <v>0</v>
      </c>
      <c r="D164" s="85" t="str">
        <f>verwerking!F158</f>
        <v>KG</v>
      </c>
      <c r="E164" s="42"/>
      <c r="F164" s="61">
        <f>Tabel4[[#This Row],[Kolom52]]*Tabel4[[#This Row],[Kolom8]]</f>
        <v>0</v>
      </c>
      <c r="G164" s="50"/>
      <c r="H164" s="61"/>
      <c r="I164" s="62"/>
      <c r="J164" s="61"/>
      <c r="K164" s="39"/>
      <c r="L164" s="39">
        <f t="shared" si="7"/>
        <v>0</v>
      </c>
      <c r="M164" s="62"/>
      <c r="N164" s="40">
        <f t="shared" si="8"/>
        <v>0</v>
      </c>
    </row>
    <row r="165" spans="1:14" x14ac:dyDescent="0.2">
      <c r="A165" s="42">
        <f t="shared" si="6"/>
        <v>0</v>
      </c>
      <c r="B165" s="49">
        <f>+verwerking!E159</f>
        <v>0</v>
      </c>
      <c r="C165" s="85">
        <f>+verwerking!G159+verwerking!I159+verwerking!K159+verwerking!M159</f>
        <v>0</v>
      </c>
      <c r="D165" s="85" t="str">
        <f>verwerking!F159</f>
        <v>Stuk</v>
      </c>
      <c r="E165" s="42"/>
      <c r="F165" s="61">
        <f>Tabel4[[#This Row],[Kolom52]]*Tabel4[[#This Row],[Kolom8]]</f>
        <v>0</v>
      </c>
      <c r="G165" s="50"/>
      <c r="H165" s="61"/>
      <c r="I165" s="62"/>
      <c r="J165" s="61"/>
      <c r="K165" s="39"/>
      <c r="L165" s="39">
        <f t="shared" si="7"/>
        <v>0</v>
      </c>
      <c r="M165" s="62"/>
      <c r="N165" s="40">
        <f t="shared" si="8"/>
        <v>0</v>
      </c>
    </row>
    <row r="166" spans="1:14" x14ac:dyDescent="0.2">
      <c r="A166" s="42">
        <f t="shared" si="6"/>
        <v>0</v>
      </c>
      <c r="B166" s="49">
        <f>+verwerking!E160</f>
        <v>0</v>
      </c>
      <c r="C166" s="85">
        <f>+verwerking!G160+verwerking!I160+verwerking!K160+verwerking!M160</f>
        <v>0</v>
      </c>
      <c r="D166" s="85" t="str">
        <f>verwerking!F160</f>
        <v>Container</v>
      </c>
      <c r="E166" s="42"/>
      <c r="F166" s="61">
        <f>Tabel4[[#This Row],[Kolom52]]*Tabel4[[#This Row],[Kolom8]]</f>
        <v>0</v>
      </c>
      <c r="G166" s="50"/>
      <c r="H166" s="61"/>
      <c r="I166" s="62"/>
      <c r="J166" s="61"/>
      <c r="K166" s="39"/>
      <c r="L166" s="39">
        <f t="shared" si="7"/>
        <v>0</v>
      </c>
      <c r="M166" s="62"/>
      <c r="N166" s="40">
        <f t="shared" si="8"/>
        <v>0</v>
      </c>
    </row>
    <row r="167" spans="1:14" x14ac:dyDescent="0.2">
      <c r="A167" s="42">
        <f t="shared" si="6"/>
        <v>0</v>
      </c>
      <c r="B167" s="49">
        <f>+verwerking!E161</f>
        <v>0</v>
      </c>
      <c r="C167" s="85">
        <f>+verwerking!G161+verwerking!I161+verwerking!K161+verwerking!M161</f>
        <v>0</v>
      </c>
      <c r="D167" s="85" t="str">
        <f>verwerking!F161</f>
        <v>Ton</v>
      </c>
      <c r="E167" s="42"/>
      <c r="F167" s="61">
        <f>Tabel4[[#This Row],[Kolom52]]*Tabel4[[#This Row],[Kolom8]]</f>
        <v>0</v>
      </c>
      <c r="G167" s="50"/>
      <c r="H167" s="61"/>
      <c r="I167" s="62"/>
      <c r="J167" s="61"/>
      <c r="K167" s="39"/>
      <c r="L167" s="39">
        <f t="shared" si="7"/>
        <v>0</v>
      </c>
      <c r="M167" s="62"/>
      <c r="N167" s="40">
        <f t="shared" si="8"/>
        <v>0</v>
      </c>
    </row>
    <row r="168" spans="1:14" x14ac:dyDescent="0.2">
      <c r="A168" s="42">
        <f t="shared" si="6"/>
        <v>0</v>
      </c>
      <c r="B168" s="49">
        <f>+verwerking!E162</f>
        <v>0</v>
      </c>
      <c r="C168" s="85">
        <f>+verwerking!G162+verwerking!I162+verwerking!K162+verwerking!M162</f>
        <v>0</v>
      </c>
      <c r="D168" s="85" t="str">
        <f>verwerking!F162</f>
        <v>KG</v>
      </c>
      <c r="E168" s="42"/>
      <c r="F168" s="61">
        <f>Tabel4[[#This Row],[Kolom52]]*Tabel4[[#This Row],[Kolom8]]</f>
        <v>0</v>
      </c>
      <c r="G168" s="50"/>
      <c r="H168" s="61"/>
      <c r="I168" s="62"/>
      <c r="J168" s="61"/>
      <c r="K168" s="39"/>
      <c r="L168" s="39">
        <f t="shared" si="7"/>
        <v>0</v>
      </c>
      <c r="M168" s="62"/>
      <c r="N168" s="40">
        <f t="shared" si="8"/>
        <v>0</v>
      </c>
    </row>
    <row r="169" spans="1:14" x14ac:dyDescent="0.2">
      <c r="A169" s="42">
        <f t="shared" ref="A169:A232" si="9">+$A$8</f>
        <v>0</v>
      </c>
      <c r="B169" s="49">
        <f>+verwerking!E163</f>
        <v>0</v>
      </c>
      <c r="C169" s="85">
        <f>+verwerking!G163+verwerking!I163+verwerking!K163+verwerking!M163</f>
        <v>0</v>
      </c>
      <c r="D169" s="85" t="str">
        <f>verwerking!F163</f>
        <v>Stuk</v>
      </c>
      <c r="E169" s="42"/>
      <c r="F169" s="61">
        <f>Tabel4[[#This Row],[Kolom52]]*Tabel4[[#This Row],[Kolom8]]</f>
        <v>0</v>
      </c>
      <c r="G169" s="50"/>
      <c r="H169" s="61"/>
      <c r="I169" s="62"/>
      <c r="J169" s="61"/>
      <c r="K169" s="39"/>
      <c r="L169" s="39">
        <f t="shared" si="7"/>
        <v>0</v>
      </c>
      <c r="M169" s="62"/>
      <c r="N169" s="40">
        <f t="shared" si="8"/>
        <v>0</v>
      </c>
    </row>
    <row r="170" spans="1:14" x14ac:dyDescent="0.2">
      <c r="A170" s="42">
        <f t="shared" si="9"/>
        <v>0</v>
      </c>
      <c r="B170" s="49">
        <f>+verwerking!E164</f>
        <v>0</v>
      </c>
      <c r="C170" s="85">
        <f>+verwerking!G164+verwerking!I164+verwerking!K164+verwerking!M164</f>
        <v>0</v>
      </c>
      <c r="D170" s="85" t="str">
        <f>verwerking!F164</f>
        <v>Container</v>
      </c>
      <c r="E170" s="42"/>
      <c r="F170" s="61">
        <f>Tabel4[[#This Row],[Kolom52]]*Tabel4[[#This Row],[Kolom8]]</f>
        <v>0</v>
      </c>
      <c r="G170" s="50"/>
      <c r="H170" s="61"/>
      <c r="I170" s="62"/>
      <c r="J170" s="61"/>
      <c r="K170" s="39"/>
      <c r="L170" s="39">
        <f t="shared" si="7"/>
        <v>0</v>
      </c>
      <c r="M170" s="62"/>
      <c r="N170" s="40">
        <f t="shared" si="8"/>
        <v>0</v>
      </c>
    </row>
    <row r="171" spans="1:14" x14ac:dyDescent="0.2">
      <c r="A171" s="42">
        <f t="shared" si="9"/>
        <v>0</v>
      </c>
      <c r="B171" s="49">
        <f>+verwerking!E165</f>
        <v>0</v>
      </c>
      <c r="C171" s="85">
        <f>+verwerking!G165+verwerking!I165+verwerking!K165+verwerking!M165</f>
        <v>0</v>
      </c>
      <c r="D171" s="85" t="str">
        <f>verwerking!F165</f>
        <v>Ton</v>
      </c>
      <c r="E171" s="42"/>
      <c r="F171" s="61">
        <f>Tabel4[[#This Row],[Kolom52]]*Tabel4[[#This Row],[Kolom8]]</f>
        <v>0</v>
      </c>
      <c r="G171" s="50"/>
      <c r="H171" s="61"/>
      <c r="I171" s="62"/>
      <c r="J171" s="61"/>
      <c r="K171" s="39"/>
      <c r="L171" s="39">
        <f t="shared" si="7"/>
        <v>0</v>
      </c>
      <c r="M171" s="62"/>
      <c r="N171" s="40">
        <f t="shared" si="8"/>
        <v>0</v>
      </c>
    </row>
    <row r="172" spans="1:14" x14ac:dyDescent="0.2">
      <c r="A172" s="42">
        <f t="shared" si="9"/>
        <v>0</v>
      </c>
      <c r="B172" s="49">
        <f>+verwerking!E166</f>
        <v>0</v>
      </c>
      <c r="C172" s="85">
        <f>+verwerking!G166+verwerking!I166+verwerking!K166+verwerking!M166</f>
        <v>0</v>
      </c>
      <c r="D172" s="85" t="str">
        <f>verwerking!F166</f>
        <v>KG</v>
      </c>
      <c r="E172" s="42"/>
      <c r="F172" s="61">
        <f>Tabel4[[#This Row],[Kolom52]]*Tabel4[[#This Row],[Kolom8]]</f>
        <v>0</v>
      </c>
      <c r="G172" s="50"/>
      <c r="H172" s="61"/>
      <c r="I172" s="62"/>
      <c r="J172" s="61"/>
      <c r="K172" s="39"/>
      <c r="L172" s="39">
        <f t="shared" si="7"/>
        <v>0</v>
      </c>
      <c r="M172" s="62"/>
      <c r="N172" s="40">
        <f t="shared" si="8"/>
        <v>0</v>
      </c>
    </row>
    <row r="173" spans="1:14" x14ac:dyDescent="0.2">
      <c r="A173" s="42">
        <f t="shared" si="9"/>
        <v>0</v>
      </c>
      <c r="B173" s="49">
        <f>+verwerking!E167</f>
        <v>0</v>
      </c>
      <c r="C173" s="85">
        <f>+verwerking!G167+verwerking!I167+verwerking!K167+verwerking!M167</f>
        <v>0</v>
      </c>
      <c r="D173" s="85" t="str">
        <f>verwerking!F167</f>
        <v>Stuk</v>
      </c>
      <c r="E173" s="42"/>
      <c r="F173" s="61">
        <f>Tabel4[[#This Row],[Kolom52]]*Tabel4[[#This Row],[Kolom8]]</f>
        <v>0</v>
      </c>
      <c r="G173" s="50"/>
      <c r="H173" s="61"/>
      <c r="I173" s="62"/>
      <c r="J173" s="61"/>
      <c r="K173" s="39"/>
      <c r="L173" s="39">
        <f t="shared" si="7"/>
        <v>0</v>
      </c>
      <c r="M173" s="62"/>
      <c r="N173" s="40">
        <f t="shared" si="8"/>
        <v>0</v>
      </c>
    </row>
    <row r="174" spans="1:14" x14ac:dyDescent="0.2">
      <c r="A174" s="42">
        <f t="shared" si="9"/>
        <v>0</v>
      </c>
      <c r="B174" s="49">
        <f>+verwerking!E168</f>
        <v>0</v>
      </c>
      <c r="C174" s="85">
        <f>+verwerking!G168+verwerking!I168+verwerking!K168+verwerking!M168</f>
        <v>0</v>
      </c>
      <c r="D174" s="85" t="str">
        <f>verwerking!F168</f>
        <v>Container</v>
      </c>
      <c r="E174" s="42"/>
      <c r="F174" s="61">
        <f>Tabel4[[#This Row],[Kolom52]]*Tabel4[[#This Row],[Kolom8]]</f>
        <v>0</v>
      </c>
      <c r="G174" s="50"/>
      <c r="H174" s="61"/>
      <c r="I174" s="62"/>
      <c r="J174" s="61"/>
      <c r="K174" s="39"/>
      <c r="L174" s="39">
        <f t="shared" si="7"/>
        <v>0</v>
      </c>
      <c r="M174" s="62"/>
      <c r="N174" s="40">
        <f t="shared" si="8"/>
        <v>0</v>
      </c>
    </row>
    <row r="175" spans="1:14" x14ac:dyDescent="0.2">
      <c r="A175" s="42">
        <f t="shared" si="9"/>
        <v>0</v>
      </c>
      <c r="B175" s="49">
        <f>+verwerking!E169</f>
        <v>0</v>
      </c>
      <c r="C175" s="85">
        <f>+verwerking!G169+verwerking!I169+verwerking!K169+verwerking!M169</f>
        <v>0</v>
      </c>
      <c r="D175" s="85" t="str">
        <f>verwerking!F169</f>
        <v>Ton</v>
      </c>
      <c r="E175" s="42"/>
      <c r="F175" s="61">
        <f>Tabel4[[#This Row],[Kolom52]]*Tabel4[[#This Row],[Kolom8]]</f>
        <v>0</v>
      </c>
      <c r="G175" s="50"/>
      <c r="H175" s="61"/>
      <c r="I175" s="62"/>
      <c r="J175" s="61"/>
      <c r="K175" s="39"/>
      <c r="L175" s="39">
        <f t="shared" si="7"/>
        <v>0</v>
      </c>
      <c r="M175" s="62"/>
      <c r="N175" s="40">
        <f t="shared" si="8"/>
        <v>0</v>
      </c>
    </row>
    <row r="176" spans="1:14" x14ac:dyDescent="0.2">
      <c r="A176" s="42">
        <f t="shared" si="9"/>
        <v>0</v>
      </c>
      <c r="B176" s="49">
        <f>+verwerking!E170</f>
        <v>0</v>
      </c>
      <c r="C176" s="85">
        <f>+verwerking!G170+verwerking!I170+verwerking!K170+verwerking!M170</f>
        <v>0</v>
      </c>
      <c r="D176" s="85" t="str">
        <f>verwerking!F170</f>
        <v>KG</v>
      </c>
      <c r="E176" s="42"/>
      <c r="F176" s="61">
        <f>Tabel4[[#This Row],[Kolom52]]*Tabel4[[#This Row],[Kolom8]]</f>
        <v>0</v>
      </c>
      <c r="G176" s="50"/>
      <c r="H176" s="61"/>
      <c r="I176" s="62"/>
      <c r="J176" s="61"/>
      <c r="K176" s="39"/>
      <c r="L176" s="39">
        <f t="shared" si="7"/>
        <v>0</v>
      </c>
      <c r="M176" s="62"/>
      <c r="N176" s="40">
        <f t="shared" si="8"/>
        <v>0</v>
      </c>
    </row>
    <row r="177" spans="1:14" x14ac:dyDescent="0.2">
      <c r="A177" s="42">
        <f t="shared" si="9"/>
        <v>0</v>
      </c>
      <c r="B177" s="49">
        <f>+verwerking!E171</f>
        <v>0</v>
      </c>
      <c r="C177" s="85">
        <f>+verwerking!G171+verwerking!I171+verwerking!K171+verwerking!M171</f>
        <v>0</v>
      </c>
      <c r="D177" s="85" t="str">
        <f>verwerking!F171</f>
        <v>Stuk</v>
      </c>
      <c r="E177" s="42"/>
      <c r="F177" s="61">
        <f>Tabel4[[#This Row],[Kolom52]]*Tabel4[[#This Row],[Kolom8]]</f>
        <v>0</v>
      </c>
      <c r="G177" s="50"/>
      <c r="H177" s="61"/>
      <c r="I177" s="62"/>
      <c r="J177" s="61"/>
      <c r="K177" s="39"/>
      <c r="L177" s="39">
        <f t="shared" si="7"/>
        <v>0</v>
      </c>
      <c r="M177" s="62"/>
      <c r="N177" s="40">
        <f t="shared" si="8"/>
        <v>0</v>
      </c>
    </row>
    <row r="178" spans="1:14" x14ac:dyDescent="0.2">
      <c r="A178" s="42">
        <f t="shared" si="9"/>
        <v>0</v>
      </c>
      <c r="B178" s="49">
        <f>+verwerking!E172</f>
        <v>0</v>
      </c>
      <c r="C178" s="85">
        <f>+verwerking!G172+verwerking!I172+verwerking!K172+verwerking!M172</f>
        <v>0</v>
      </c>
      <c r="D178" s="85" t="str">
        <f>verwerking!F172</f>
        <v>Container</v>
      </c>
      <c r="E178" s="42"/>
      <c r="F178" s="61">
        <f>Tabel4[[#This Row],[Kolom52]]*Tabel4[[#This Row],[Kolom8]]</f>
        <v>0</v>
      </c>
      <c r="G178" s="50"/>
      <c r="H178" s="61"/>
      <c r="I178" s="62"/>
      <c r="J178" s="61"/>
      <c r="K178" s="39"/>
      <c r="L178" s="39">
        <f t="shared" si="7"/>
        <v>0</v>
      </c>
      <c r="M178" s="62"/>
      <c r="N178" s="40">
        <f t="shared" si="8"/>
        <v>0</v>
      </c>
    </row>
    <row r="179" spans="1:14" x14ac:dyDescent="0.2">
      <c r="A179" s="42">
        <f t="shared" si="9"/>
        <v>0</v>
      </c>
      <c r="B179" s="49">
        <f>+verwerking!E173</f>
        <v>0</v>
      </c>
      <c r="C179" s="85">
        <f>+verwerking!G173+verwerking!I173+verwerking!K173+verwerking!M173</f>
        <v>0</v>
      </c>
      <c r="D179" s="85" t="str">
        <f>verwerking!F173</f>
        <v>Ton</v>
      </c>
      <c r="E179" s="42"/>
      <c r="F179" s="61">
        <f>Tabel4[[#This Row],[Kolom52]]*Tabel4[[#This Row],[Kolom8]]</f>
        <v>0</v>
      </c>
      <c r="G179" s="50"/>
      <c r="H179" s="61"/>
      <c r="I179" s="62"/>
      <c r="J179" s="61"/>
      <c r="K179" s="39"/>
      <c r="L179" s="39">
        <f t="shared" si="7"/>
        <v>0</v>
      </c>
      <c r="M179" s="62"/>
      <c r="N179" s="40">
        <f t="shared" si="8"/>
        <v>0</v>
      </c>
    </row>
    <row r="180" spans="1:14" x14ac:dyDescent="0.2">
      <c r="A180" s="42">
        <f t="shared" si="9"/>
        <v>0</v>
      </c>
      <c r="B180" s="49">
        <f>+verwerking!E174</f>
        <v>0</v>
      </c>
      <c r="C180" s="85">
        <f>+verwerking!G174+verwerking!I174+verwerking!K174+verwerking!M174</f>
        <v>0</v>
      </c>
      <c r="D180" s="85" t="str">
        <f>verwerking!F174</f>
        <v>KG</v>
      </c>
      <c r="E180" s="42"/>
      <c r="F180" s="61">
        <f>Tabel4[[#This Row],[Kolom52]]*Tabel4[[#This Row],[Kolom8]]</f>
        <v>0</v>
      </c>
      <c r="G180" s="50"/>
      <c r="H180" s="61"/>
      <c r="I180" s="62"/>
      <c r="J180" s="61"/>
      <c r="K180" s="39"/>
      <c r="L180" s="39">
        <f t="shared" si="7"/>
        <v>0</v>
      </c>
      <c r="M180" s="62"/>
      <c r="N180" s="40">
        <f t="shared" si="8"/>
        <v>0</v>
      </c>
    </row>
    <row r="181" spans="1:14" x14ac:dyDescent="0.2">
      <c r="A181" s="42">
        <f t="shared" si="9"/>
        <v>0</v>
      </c>
      <c r="B181" s="49">
        <f>+verwerking!E175</f>
        <v>0</v>
      </c>
      <c r="C181" s="85">
        <f>+verwerking!G175+verwerking!I175+verwerking!K175+verwerking!M175</f>
        <v>0</v>
      </c>
      <c r="D181" s="85" t="str">
        <f>verwerking!F175</f>
        <v>Stuk</v>
      </c>
      <c r="E181" s="42"/>
      <c r="F181" s="61">
        <f>Tabel4[[#This Row],[Kolom52]]*Tabel4[[#This Row],[Kolom8]]</f>
        <v>0</v>
      </c>
      <c r="G181" s="50"/>
      <c r="H181" s="61"/>
      <c r="I181" s="62"/>
      <c r="J181" s="61"/>
      <c r="K181" s="39"/>
      <c r="L181" s="39">
        <f t="shared" si="7"/>
        <v>0</v>
      </c>
      <c r="M181" s="62"/>
      <c r="N181" s="40">
        <f t="shared" si="8"/>
        <v>0</v>
      </c>
    </row>
    <row r="182" spans="1:14" x14ac:dyDescent="0.2">
      <c r="A182" s="42">
        <f t="shared" si="9"/>
        <v>0</v>
      </c>
      <c r="B182" s="49">
        <f>+verwerking!E176</f>
        <v>0</v>
      </c>
      <c r="C182" s="85">
        <f>+verwerking!G176+verwerking!I176+verwerking!K176+verwerking!M176</f>
        <v>0</v>
      </c>
      <c r="D182" s="85" t="str">
        <f>verwerking!F176</f>
        <v>Container</v>
      </c>
      <c r="E182" s="42"/>
      <c r="F182" s="61">
        <f>Tabel4[[#This Row],[Kolom52]]*Tabel4[[#This Row],[Kolom8]]</f>
        <v>0</v>
      </c>
      <c r="G182" s="50"/>
      <c r="H182" s="61"/>
      <c r="I182" s="62"/>
      <c r="J182" s="61"/>
      <c r="K182" s="39"/>
      <c r="L182" s="39">
        <f t="shared" si="7"/>
        <v>0</v>
      </c>
      <c r="M182" s="62"/>
      <c r="N182" s="40">
        <f t="shared" si="8"/>
        <v>0</v>
      </c>
    </row>
    <row r="183" spans="1:14" x14ac:dyDescent="0.2">
      <c r="A183" s="42">
        <f t="shared" si="9"/>
        <v>0</v>
      </c>
      <c r="B183" s="49">
        <f>+verwerking!E177</f>
        <v>0</v>
      </c>
      <c r="C183" s="85">
        <f>+verwerking!G177+verwerking!I177+verwerking!K177+verwerking!M177</f>
        <v>0</v>
      </c>
      <c r="D183" s="85" t="str">
        <f>verwerking!F177</f>
        <v>Ton</v>
      </c>
      <c r="E183" s="42"/>
      <c r="F183" s="61">
        <f>Tabel4[[#This Row],[Kolom52]]*Tabel4[[#This Row],[Kolom8]]</f>
        <v>0</v>
      </c>
      <c r="G183" s="50"/>
      <c r="H183" s="61"/>
      <c r="I183" s="62"/>
      <c r="J183" s="61"/>
      <c r="K183" s="39"/>
      <c r="L183" s="39">
        <f t="shared" si="7"/>
        <v>0</v>
      </c>
      <c r="M183" s="62"/>
      <c r="N183" s="40">
        <f t="shared" si="8"/>
        <v>0</v>
      </c>
    </row>
    <row r="184" spans="1:14" x14ac:dyDescent="0.2">
      <c r="A184" s="42">
        <f t="shared" si="9"/>
        <v>0</v>
      </c>
      <c r="B184" s="49">
        <f>+verwerking!E178</f>
        <v>0</v>
      </c>
      <c r="C184" s="85">
        <f>+verwerking!G178+verwerking!I178+verwerking!K178+verwerking!M178</f>
        <v>0</v>
      </c>
      <c r="D184" s="85" t="str">
        <f>verwerking!F178</f>
        <v>KG</v>
      </c>
      <c r="E184" s="42"/>
      <c r="F184" s="61">
        <f>Tabel4[[#This Row],[Kolom52]]*Tabel4[[#This Row],[Kolom8]]</f>
        <v>0</v>
      </c>
      <c r="G184" s="50"/>
      <c r="H184" s="61"/>
      <c r="I184" s="62"/>
      <c r="J184" s="61"/>
      <c r="K184" s="39"/>
      <c r="L184" s="39">
        <f t="shared" si="7"/>
        <v>0</v>
      </c>
      <c r="M184" s="62"/>
      <c r="N184" s="40">
        <f t="shared" si="8"/>
        <v>0</v>
      </c>
    </row>
    <row r="185" spans="1:14" x14ac:dyDescent="0.2">
      <c r="A185" s="42">
        <f t="shared" si="9"/>
        <v>0</v>
      </c>
      <c r="B185" s="49">
        <f>+verwerking!E179</f>
        <v>0</v>
      </c>
      <c r="C185" s="85">
        <f>+verwerking!G179+verwerking!I179+verwerking!K179+verwerking!M179</f>
        <v>0</v>
      </c>
      <c r="D185" s="85" t="str">
        <f>verwerking!F179</f>
        <v>Stuk</v>
      </c>
      <c r="E185" s="42"/>
      <c r="F185" s="61">
        <f>Tabel4[[#This Row],[Kolom52]]*Tabel4[[#This Row],[Kolom8]]</f>
        <v>0</v>
      </c>
      <c r="G185" s="50"/>
      <c r="H185" s="61"/>
      <c r="I185" s="62"/>
      <c r="J185" s="61"/>
      <c r="K185" s="39"/>
      <c r="L185" s="39">
        <f t="shared" si="7"/>
        <v>0</v>
      </c>
      <c r="M185" s="62"/>
      <c r="N185" s="40">
        <f t="shared" si="8"/>
        <v>0</v>
      </c>
    </row>
    <row r="186" spans="1:14" x14ac:dyDescent="0.2">
      <c r="A186" s="42">
        <f t="shared" si="9"/>
        <v>0</v>
      </c>
      <c r="B186" s="49">
        <f>+verwerking!E180</f>
        <v>0</v>
      </c>
      <c r="C186" s="85">
        <f>+verwerking!G180+verwerking!I180+verwerking!K180+verwerking!M180</f>
        <v>0</v>
      </c>
      <c r="D186" s="85" t="str">
        <f>verwerking!F180</f>
        <v>Container</v>
      </c>
      <c r="E186" s="42"/>
      <c r="F186" s="61">
        <f>Tabel4[[#This Row],[Kolom52]]*Tabel4[[#This Row],[Kolom8]]</f>
        <v>0</v>
      </c>
      <c r="G186" s="50"/>
      <c r="H186" s="61"/>
      <c r="I186" s="62"/>
      <c r="J186" s="61"/>
      <c r="K186" s="39"/>
      <c r="L186" s="39">
        <f t="shared" si="7"/>
        <v>0</v>
      </c>
      <c r="M186" s="62"/>
      <c r="N186" s="40">
        <f t="shared" si="8"/>
        <v>0</v>
      </c>
    </row>
    <row r="187" spans="1:14" x14ac:dyDescent="0.2">
      <c r="A187" s="42">
        <f t="shared" si="9"/>
        <v>0</v>
      </c>
      <c r="B187" s="49">
        <f>+verwerking!E181</f>
        <v>0</v>
      </c>
      <c r="C187" s="85">
        <f>+verwerking!G181+verwerking!I181+verwerking!K181+verwerking!M181</f>
        <v>0</v>
      </c>
      <c r="D187" s="85" t="str">
        <f>verwerking!F181</f>
        <v>Ton</v>
      </c>
      <c r="E187" s="42"/>
      <c r="F187" s="61">
        <f>Tabel4[[#This Row],[Kolom52]]*Tabel4[[#This Row],[Kolom8]]</f>
        <v>0</v>
      </c>
      <c r="G187" s="50"/>
      <c r="H187" s="61"/>
      <c r="I187" s="62"/>
      <c r="J187" s="61"/>
      <c r="K187" s="39"/>
      <c r="L187" s="39">
        <f t="shared" si="7"/>
        <v>0</v>
      </c>
      <c r="M187" s="62"/>
      <c r="N187" s="40">
        <f t="shared" si="8"/>
        <v>0</v>
      </c>
    </row>
    <row r="188" spans="1:14" x14ac:dyDescent="0.2">
      <c r="A188" s="42">
        <f t="shared" si="9"/>
        <v>0</v>
      </c>
      <c r="B188" s="49">
        <f>+verwerking!E182</f>
        <v>0</v>
      </c>
      <c r="C188" s="85">
        <f>+verwerking!G182+verwerking!I182+verwerking!K182+verwerking!M182</f>
        <v>0</v>
      </c>
      <c r="D188" s="85" t="str">
        <f>verwerking!F182</f>
        <v>KG</v>
      </c>
      <c r="E188" s="42"/>
      <c r="F188" s="61">
        <f>Tabel4[[#This Row],[Kolom52]]*Tabel4[[#This Row],[Kolom8]]</f>
        <v>0</v>
      </c>
      <c r="G188" s="50"/>
      <c r="H188" s="61"/>
      <c r="I188" s="62"/>
      <c r="J188" s="61"/>
      <c r="K188" s="39"/>
      <c r="L188" s="39">
        <f t="shared" si="7"/>
        <v>0</v>
      </c>
      <c r="M188" s="62"/>
      <c r="N188" s="40">
        <f t="shared" si="8"/>
        <v>0</v>
      </c>
    </row>
    <row r="189" spans="1:14" x14ac:dyDescent="0.2">
      <c r="A189" s="42">
        <f t="shared" si="9"/>
        <v>0</v>
      </c>
      <c r="B189" s="49">
        <f>+verwerking!E183</f>
        <v>0</v>
      </c>
      <c r="C189" s="85">
        <f>+verwerking!G183+verwerking!I183+verwerking!K183+verwerking!M183</f>
        <v>0</v>
      </c>
      <c r="D189" s="85" t="str">
        <f>verwerking!F183</f>
        <v>Stuk</v>
      </c>
      <c r="E189" s="42"/>
      <c r="F189" s="61">
        <f>Tabel4[[#This Row],[Kolom52]]*Tabel4[[#This Row],[Kolom8]]</f>
        <v>0</v>
      </c>
      <c r="G189" s="50"/>
      <c r="H189" s="61"/>
      <c r="I189" s="62"/>
      <c r="J189" s="61"/>
      <c r="K189" s="39"/>
      <c r="L189" s="39">
        <f t="shared" si="7"/>
        <v>0</v>
      </c>
      <c r="M189" s="62"/>
      <c r="N189" s="40">
        <f t="shared" si="8"/>
        <v>0</v>
      </c>
    </row>
    <row r="190" spans="1:14" x14ac:dyDescent="0.2">
      <c r="A190" s="42">
        <f t="shared" si="9"/>
        <v>0</v>
      </c>
      <c r="B190" s="49">
        <f>+verwerking!E184</f>
        <v>0</v>
      </c>
      <c r="C190" s="85">
        <f>+verwerking!G184+verwerking!I184+verwerking!K184+verwerking!M184</f>
        <v>0</v>
      </c>
      <c r="D190" s="85" t="str">
        <f>verwerking!F184</f>
        <v>Container</v>
      </c>
      <c r="E190" s="42"/>
      <c r="F190" s="61">
        <f>Tabel4[[#This Row],[Kolom52]]*Tabel4[[#This Row],[Kolom8]]</f>
        <v>0</v>
      </c>
      <c r="G190" s="50"/>
      <c r="H190" s="61"/>
      <c r="I190" s="62"/>
      <c r="J190" s="61"/>
      <c r="K190" s="39"/>
      <c r="L190" s="39">
        <f t="shared" si="7"/>
        <v>0</v>
      </c>
      <c r="M190" s="62"/>
      <c r="N190" s="40">
        <f t="shared" si="8"/>
        <v>0</v>
      </c>
    </row>
    <row r="191" spans="1:14" x14ac:dyDescent="0.2">
      <c r="A191" s="42">
        <f t="shared" si="9"/>
        <v>0</v>
      </c>
      <c r="B191" s="49">
        <f>+verwerking!E185</f>
        <v>0</v>
      </c>
      <c r="C191" s="85">
        <f>+verwerking!G185+verwerking!I185+verwerking!K185+verwerking!M185</f>
        <v>0</v>
      </c>
      <c r="D191" s="85" t="str">
        <f>verwerking!F185</f>
        <v>Ton</v>
      </c>
      <c r="E191" s="42"/>
      <c r="F191" s="61">
        <f>Tabel4[[#This Row],[Kolom52]]*Tabel4[[#This Row],[Kolom8]]</f>
        <v>0</v>
      </c>
      <c r="G191" s="50"/>
      <c r="H191" s="61"/>
      <c r="I191" s="62"/>
      <c r="J191" s="61"/>
      <c r="K191" s="39"/>
      <c r="L191" s="39">
        <f t="shared" si="7"/>
        <v>0</v>
      </c>
      <c r="M191" s="62"/>
      <c r="N191" s="40">
        <f t="shared" si="8"/>
        <v>0</v>
      </c>
    </row>
    <row r="192" spans="1:14" x14ac:dyDescent="0.2">
      <c r="A192" s="42">
        <f t="shared" si="9"/>
        <v>0</v>
      </c>
      <c r="B192" s="49">
        <f>+verwerking!E186</f>
        <v>0</v>
      </c>
      <c r="C192" s="85">
        <f>+verwerking!G186+verwerking!I186+verwerking!K186+verwerking!M186</f>
        <v>0</v>
      </c>
      <c r="D192" s="85" t="str">
        <f>verwerking!F186</f>
        <v>KG</v>
      </c>
      <c r="E192" s="42"/>
      <c r="F192" s="61">
        <f>Tabel4[[#This Row],[Kolom52]]*Tabel4[[#This Row],[Kolom8]]</f>
        <v>0</v>
      </c>
      <c r="G192" s="50"/>
      <c r="H192" s="61"/>
      <c r="I192" s="62"/>
      <c r="J192" s="61"/>
      <c r="K192" s="39"/>
      <c r="L192" s="39">
        <f t="shared" si="7"/>
        <v>0</v>
      </c>
      <c r="M192" s="62"/>
      <c r="N192" s="40">
        <f t="shared" si="8"/>
        <v>0</v>
      </c>
    </row>
    <row r="193" spans="1:14" x14ac:dyDescent="0.2">
      <c r="A193" s="42">
        <f t="shared" si="9"/>
        <v>0</v>
      </c>
      <c r="B193" s="49">
        <f>+verwerking!E187</f>
        <v>0</v>
      </c>
      <c r="C193" s="85">
        <f>+verwerking!G187+verwerking!I187+verwerking!K187+verwerking!M187</f>
        <v>0</v>
      </c>
      <c r="D193" s="85" t="str">
        <f>verwerking!F187</f>
        <v>Stuk</v>
      </c>
      <c r="E193" s="42"/>
      <c r="F193" s="61">
        <f>Tabel4[[#This Row],[Kolom52]]*Tabel4[[#This Row],[Kolom8]]</f>
        <v>0</v>
      </c>
      <c r="G193" s="50"/>
      <c r="H193" s="61"/>
      <c r="I193" s="62"/>
      <c r="J193" s="61"/>
      <c r="K193" s="39"/>
      <c r="L193" s="39">
        <f t="shared" si="7"/>
        <v>0</v>
      </c>
      <c r="M193" s="62"/>
      <c r="N193" s="40">
        <f t="shared" si="8"/>
        <v>0</v>
      </c>
    </row>
    <row r="194" spans="1:14" x14ac:dyDescent="0.2">
      <c r="A194" s="42">
        <f t="shared" si="9"/>
        <v>0</v>
      </c>
      <c r="B194" s="49">
        <f>+verwerking!E188</f>
        <v>0</v>
      </c>
      <c r="C194" s="85">
        <f>+verwerking!G188+verwerking!I188+verwerking!K188+verwerking!M188</f>
        <v>0</v>
      </c>
      <c r="D194" s="85" t="str">
        <f>verwerking!F188</f>
        <v>Container</v>
      </c>
      <c r="E194" s="42"/>
      <c r="F194" s="61">
        <f>Tabel4[[#This Row],[Kolom52]]*Tabel4[[#This Row],[Kolom8]]</f>
        <v>0</v>
      </c>
      <c r="G194" s="50"/>
      <c r="H194" s="61"/>
      <c r="I194" s="62"/>
      <c r="J194" s="61"/>
      <c r="K194" s="39"/>
      <c r="L194" s="39">
        <f t="shared" si="7"/>
        <v>0</v>
      </c>
      <c r="M194" s="62"/>
      <c r="N194" s="40">
        <f t="shared" si="8"/>
        <v>0</v>
      </c>
    </row>
    <row r="195" spans="1:14" x14ac:dyDescent="0.2">
      <c r="A195" s="42">
        <f t="shared" si="9"/>
        <v>0</v>
      </c>
      <c r="B195" s="49">
        <f>+verwerking!E189</f>
        <v>0</v>
      </c>
      <c r="C195" s="85">
        <f>+verwerking!G189+verwerking!I189+verwerking!K189+verwerking!M189</f>
        <v>0</v>
      </c>
      <c r="D195" s="85" t="str">
        <f>verwerking!F189</f>
        <v>Ton</v>
      </c>
      <c r="E195" s="42"/>
      <c r="F195" s="61">
        <f>Tabel4[[#This Row],[Kolom52]]*Tabel4[[#This Row],[Kolom8]]</f>
        <v>0</v>
      </c>
      <c r="G195" s="50"/>
      <c r="H195" s="61"/>
      <c r="I195" s="62"/>
      <c r="J195" s="61"/>
      <c r="K195" s="39"/>
      <c r="L195" s="39">
        <f t="shared" si="7"/>
        <v>0</v>
      </c>
      <c r="M195" s="62"/>
      <c r="N195" s="40">
        <f t="shared" si="8"/>
        <v>0</v>
      </c>
    </row>
    <row r="196" spans="1:14" x14ac:dyDescent="0.2">
      <c r="A196" s="42">
        <f t="shared" si="9"/>
        <v>0</v>
      </c>
      <c r="B196" s="49">
        <f>+verwerking!E190</f>
        <v>0</v>
      </c>
      <c r="C196" s="85">
        <f>+verwerking!G190+verwerking!I190+verwerking!K190+verwerking!M190</f>
        <v>0</v>
      </c>
      <c r="D196" s="85" t="str">
        <f>verwerking!F190</f>
        <v>KG</v>
      </c>
      <c r="E196" s="42"/>
      <c r="F196" s="61">
        <f>Tabel4[[#This Row],[Kolom52]]*Tabel4[[#This Row],[Kolom8]]</f>
        <v>0</v>
      </c>
      <c r="G196" s="50"/>
      <c r="H196" s="61"/>
      <c r="I196" s="62"/>
      <c r="J196" s="61"/>
      <c r="K196" s="39"/>
      <c r="L196" s="39">
        <f t="shared" si="7"/>
        <v>0</v>
      </c>
      <c r="M196" s="62"/>
      <c r="N196" s="40">
        <f t="shared" si="8"/>
        <v>0</v>
      </c>
    </row>
    <row r="197" spans="1:14" x14ac:dyDescent="0.2">
      <c r="A197" s="42">
        <f t="shared" si="9"/>
        <v>0</v>
      </c>
      <c r="B197" s="49">
        <f>+verwerking!E191</f>
        <v>0</v>
      </c>
      <c r="C197" s="85">
        <f>+verwerking!G191+verwerking!I191+verwerking!K191+verwerking!M191</f>
        <v>0</v>
      </c>
      <c r="D197" s="85" t="str">
        <f>verwerking!F191</f>
        <v>Stuk</v>
      </c>
      <c r="E197" s="42"/>
      <c r="F197" s="61">
        <f>Tabel4[[#This Row],[Kolom52]]*Tabel4[[#This Row],[Kolom8]]</f>
        <v>0</v>
      </c>
      <c r="G197" s="50"/>
      <c r="H197" s="61"/>
      <c r="I197" s="62"/>
      <c r="J197" s="61"/>
      <c r="K197" s="39"/>
      <c r="L197" s="39">
        <f t="shared" si="7"/>
        <v>0</v>
      </c>
      <c r="M197" s="62"/>
      <c r="N197" s="40">
        <f t="shared" si="8"/>
        <v>0</v>
      </c>
    </row>
    <row r="198" spans="1:14" x14ac:dyDescent="0.2">
      <c r="A198" s="42">
        <f t="shared" si="9"/>
        <v>0</v>
      </c>
      <c r="B198" s="49">
        <f>+verwerking!E192</f>
        <v>0</v>
      </c>
      <c r="C198" s="85">
        <f>+verwerking!G192+verwerking!I192+verwerking!K192+verwerking!M192</f>
        <v>0</v>
      </c>
      <c r="D198" s="85" t="str">
        <f>verwerking!F192</f>
        <v>Container</v>
      </c>
      <c r="E198" s="42"/>
      <c r="F198" s="61">
        <f>Tabel4[[#This Row],[Kolom52]]*Tabel4[[#This Row],[Kolom8]]</f>
        <v>0</v>
      </c>
      <c r="G198" s="50"/>
      <c r="H198" s="61"/>
      <c r="I198" s="62"/>
      <c r="J198" s="61"/>
      <c r="K198" s="39"/>
      <c r="L198" s="39">
        <f t="shared" si="7"/>
        <v>0</v>
      </c>
      <c r="M198" s="62"/>
      <c r="N198" s="40">
        <f t="shared" si="8"/>
        <v>0</v>
      </c>
    </row>
    <row r="199" spans="1:14" x14ac:dyDescent="0.2">
      <c r="A199" s="42">
        <f t="shared" si="9"/>
        <v>0</v>
      </c>
      <c r="B199" s="49">
        <f>+verwerking!E193</f>
        <v>0</v>
      </c>
      <c r="C199" s="85">
        <f>+verwerking!G193+verwerking!I193+verwerking!K193+verwerking!M193</f>
        <v>0</v>
      </c>
      <c r="D199" s="85" t="str">
        <f>verwerking!F193</f>
        <v>Ton</v>
      </c>
      <c r="E199" s="42"/>
      <c r="F199" s="61">
        <f>Tabel4[[#This Row],[Kolom52]]*Tabel4[[#This Row],[Kolom8]]</f>
        <v>0</v>
      </c>
      <c r="G199" s="50"/>
      <c r="H199" s="61"/>
      <c r="I199" s="62"/>
      <c r="J199" s="61"/>
      <c r="K199" s="39"/>
      <c r="L199" s="39">
        <f t="shared" si="7"/>
        <v>0</v>
      </c>
      <c r="M199" s="62"/>
      <c r="N199" s="40">
        <f t="shared" si="8"/>
        <v>0</v>
      </c>
    </row>
    <row r="200" spans="1:14" x14ac:dyDescent="0.2">
      <c r="A200" s="42">
        <f t="shared" si="9"/>
        <v>0</v>
      </c>
      <c r="B200" s="49">
        <f>+verwerking!E194</f>
        <v>0</v>
      </c>
      <c r="C200" s="85">
        <f>+verwerking!G194+verwerking!I194+verwerking!K194+verwerking!M194</f>
        <v>0</v>
      </c>
      <c r="D200" s="85" t="str">
        <f>verwerking!F194</f>
        <v>KG</v>
      </c>
      <c r="E200" s="42"/>
      <c r="F200" s="61">
        <f>Tabel4[[#This Row],[Kolom52]]*Tabel4[[#This Row],[Kolom8]]</f>
        <v>0</v>
      </c>
      <c r="G200" s="50"/>
      <c r="H200" s="61"/>
      <c r="I200" s="62"/>
      <c r="J200" s="61"/>
      <c r="K200" s="39"/>
      <c r="L200" s="39">
        <f t="shared" si="7"/>
        <v>0</v>
      </c>
      <c r="M200" s="62"/>
      <c r="N200" s="40">
        <f t="shared" si="8"/>
        <v>0</v>
      </c>
    </row>
    <row r="201" spans="1:14" x14ac:dyDescent="0.2">
      <c r="A201" s="42">
        <f t="shared" si="9"/>
        <v>0</v>
      </c>
      <c r="B201" s="49">
        <f>+verwerking!E195</f>
        <v>0</v>
      </c>
      <c r="C201" s="85">
        <f>+verwerking!G195+verwerking!I195+verwerking!K195+verwerking!M195</f>
        <v>0</v>
      </c>
      <c r="D201" s="85" t="str">
        <f>verwerking!F195</f>
        <v>Stuk</v>
      </c>
      <c r="E201" s="42"/>
      <c r="F201" s="61">
        <f>Tabel4[[#This Row],[Kolom52]]*Tabel4[[#This Row],[Kolom8]]</f>
        <v>0</v>
      </c>
      <c r="G201" s="50"/>
      <c r="H201" s="61"/>
      <c r="I201" s="62"/>
      <c r="J201" s="61"/>
      <c r="K201" s="39"/>
      <c r="L201" s="39">
        <f t="shared" si="7"/>
        <v>0</v>
      </c>
      <c r="M201" s="62"/>
      <c r="N201" s="40">
        <f t="shared" si="8"/>
        <v>0</v>
      </c>
    </row>
    <row r="202" spans="1:14" x14ac:dyDescent="0.2">
      <c r="A202" s="42">
        <f t="shared" si="9"/>
        <v>0</v>
      </c>
      <c r="B202" s="49">
        <f>+verwerking!E196</f>
        <v>0</v>
      </c>
      <c r="C202" s="85">
        <f>+verwerking!G196+verwerking!I196+verwerking!K196+verwerking!M196</f>
        <v>0</v>
      </c>
      <c r="D202" s="85" t="str">
        <f>verwerking!F196</f>
        <v>Container</v>
      </c>
      <c r="E202" s="42"/>
      <c r="F202" s="61">
        <f>Tabel4[[#This Row],[Kolom52]]*Tabel4[[#This Row],[Kolom8]]</f>
        <v>0</v>
      </c>
      <c r="G202" s="50"/>
      <c r="H202" s="61"/>
      <c r="I202" s="62"/>
      <c r="J202" s="61"/>
      <c r="K202" s="39"/>
      <c r="L202" s="39">
        <f t="shared" si="7"/>
        <v>0</v>
      </c>
      <c r="M202" s="62"/>
      <c r="N202" s="40">
        <f t="shared" si="8"/>
        <v>0</v>
      </c>
    </row>
    <row r="203" spans="1:14" x14ac:dyDescent="0.2">
      <c r="A203" s="42">
        <f t="shared" si="9"/>
        <v>0</v>
      </c>
      <c r="B203" s="49">
        <f>+verwerking!E197</f>
        <v>0</v>
      </c>
      <c r="C203" s="85">
        <f>+verwerking!G197+verwerking!I197+verwerking!K197+verwerking!M197</f>
        <v>0</v>
      </c>
      <c r="D203" s="85" t="str">
        <f>verwerking!F197</f>
        <v>Ton</v>
      </c>
      <c r="E203" s="42"/>
      <c r="F203" s="61">
        <f>Tabel4[[#This Row],[Kolom52]]*Tabel4[[#This Row],[Kolom8]]</f>
        <v>0</v>
      </c>
      <c r="G203" s="50"/>
      <c r="H203" s="61"/>
      <c r="I203" s="62"/>
      <c r="J203" s="61"/>
      <c r="K203" s="39"/>
      <c r="L203" s="39">
        <f t="shared" si="7"/>
        <v>0</v>
      </c>
      <c r="M203" s="62"/>
      <c r="N203" s="40">
        <f t="shared" si="8"/>
        <v>0</v>
      </c>
    </row>
    <row r="204" spans="1:14" x14ac:dyDescent="0.2">
      <c r="A204" s="42">
        <f t="shared" si="9"/>
        <v>0</v>
      </c>
      <c r="B204" s="49">
        <f>+verwerking!E198</f>
        <v>0</v>
      </c>
      <c r="C204" s="85">
        <f>+verwerking!G198+verwerking!I198+verwerking!K198+verwerking!M198</f>
        <v>0</v>
      </c>
      <c r="D204" s="85" t="str">
        <f>verwerking!F198</f>
        <v>KG</v>
      </c>
      <c r="E204" s="42"/>
      <c r="F204" s="61">
        <f>Tabel4[[#This Row],[Kolom52]]*Tabel4[[#This Row],[Kolom8]]</f>
        <v>0</v>
      </c>
      <c r="G204" s="50"/>
      <c r="H204" s="61"/>
      <c r="I204" s="62"/>
      <c r="J204" s="61"/>
      <c r="K204" s="39"/>
      <c r="L204" s="39">
        <f t="shared" ref="L204:L267" si="10">+J204*K204</f>
        <v>0</v>
      </c>
      <c r="M204" s="62"/>
      <c r="N204" s="40">
        <f t="shared" ref="N204:N267" si="11">+F204+H204+L204</f>
        <v>0</v>
      </c>
    </row>
    <row r="205" spans="1:14" x14ac:dyDescent="0.2">
      <c r="A205" s="42">
        <f t="shared" si="9"/>
        <v>0</v>
      </c>
      <c r="B205" s="49">
        <f>+verwerking!E199</f>
        <v>0</v>
      </c>
      <c r="C205" s="85">
        <f>+verwerking!G199+verwerking!I199+verwerking!K199+verwerking!M199</f>
        <v>0</v>
      </c>
      <c r="D205" s="85" t="str">
        <f>verwerking!F199</f>
        <v>Stuk</v>
      </c>
      <c r="E205" s="42"/>
      <c r="F205" s="61">
        <f>Tabel4[[#This Row],[Kolom52]]*Tabel4[[#This Row],[Kolom8]]</f>
        <v>0</v>
      </c>
      <c r="G205" s="50"/>
      <c r="H205" s="61"/>
      <c r="I205" s="62"/>
      <c r="J205" s="61"/>
      <c r="K205" s="39"/>
      <c r="L205" s="39">
        <f t="shared" si="10"/>
        <v>0</v>
      </c>
      <c r="M205" s="62"/>
      <c r="N205" s="40">
        <f t="shared" si="11"/>
        <v>0</v>
      </c>
    </row>
    <row r="206" spans="1:14" x14ac:dyDescent="0.2">
      <c r="A206" s="42">
        <f t="shared" si="9"/>
        <v>0</v>
      </c>
      <c r="B206" s="49">
        <f>+verwerking!E200</f>
        <v>0</v>
      </c>
      <c r="C206" s="85">
        <f>+verwerking!G200+verwerking!I200+verwerking!K200+verwerking!M200</f>
        <v>0</v>
      </c>
      <c r="D206" s="85" t="str">
        <f>verwerking!F200</f>
        <v>Container</v>
      </c>
      <c r="E206" s="42"/>
      <c r="F206" s="61">
        <f>Tabel4[[#This Row],[Kolom52]]*Tabel4[[#This Row],[Kolom8]]</f>
        <v>0</v>
      </c>
      <c r="G206" s="50"/>
      <c r="H206" s="61"/>
      <c r="I206" s="62"/>
      <c r="J206" s="61"/>
      <c r="K206" s="39"/>
      <c r="L206" s="39">
        <f t="shared" si="10"/>
        <v>0</v>
      </c>
      <c r="M206" s="62"/>
      <c r="N206" s="40">
        <f t="shared" si="11"/>
        <v>0</v>
      </c>
    </row>
    <row r="207" spans="1:14" x14ac:dyDescent="0.2">
      <c r="A207" s="42">
        <f t="shared" si="9"/>
        <v>0</v>
      </c>
      <c r="B207" s="49">
        <f>+verwerking!E201</f>
        <v>0</v>
      </c>
      <c r="C207" s="85">
        <f>+verwerking!G201+verwerking!I201+verwerking!K201+verwerking!M201</f>
        <v>0</v>
      </c>
      <c r="D207" s="85" t="str">
        <f>verwerking!F201</f>
        <v>Ton</v>
      </c>
      <c r="E207" s="42"/>
      <c r="F207" s="61">
        <f>Tabel4[[#This Row],[Kolom52]]*Tabel4[[#This Row],[Kolom8]]</f>
        <v>0</v>
      </c>
      <c r="G207" s="50"/>
      <c r="H207" s="61"/>
      <c r="I207" s="62"/>
      <c r="J207" s="61"/>
      <c r="K207" s="39"/>
      <c r="L207" s="39">
        <f t="shared" si="10"/>
        <v>0</v>
      </c>
      <c r="M207" s="62"/>
      <c r="N207" s="40">
        <f t="shared" si="11"/>
        <v>0</v>
      </c>
    </row>
    <row r="208" spans="1:14" x14ac:dyDescent="0.2">
      <c r="A208" s="42">
        <f t="shared" si="9"/>
        <v>0</v>
      </c>
      <c r="B208" s="49">
        <f>+verwerking!E202</f>
        <v>0</v>
      </c>
      <c r="C208" s="85">
        <f>+verwerking!G202+verwerking!I202+verwerking!K202+verwerking!M202</f>
        <v>0</v>
      </c>
      <c r="D208" s="85" t="str">
        <f>verwerking!F202</f>
        <v>KG</v>
      </c>
      <c r="E208" s="42"/>
      <c r="F208" s="61">
        <f>Tabel4[[#This Row],[Kolom52]]*Tabel4[[#This Row],[Kolom8]]</f>
        <v>0</v>
      </c>
      <c r="G208" s="50"/>
      <c r="H208" s="61"/>
      <c r="I208" s="62"/>
      <c r="J208" s="61"/>
      <c r="K208" s="39"/>
      <c r="L208" s="39">
        <f t="shared" si="10"/>
        <v>0</v>
      </c>
      <c r="M208" s="62"/>
      <c r="N208" s="40">
        <f t="shared" si="11"/>
        <v>0</v>
      </c>
    </row>
    <row r="209" spans="1:14" x14ac:dyDescent="0.2">
      <c r="A209" s="42">
        <f t="shared" si="9"/>
        <v>0</v>
      </c>
      <c r="B209" s="49">
        <f>+verwerking!E203</f>
        <v>0</v>
      </c>
      <c r="C209" s="85">
        <f>+verwerking!G203+verwerking!I203+verwerking!K203+verwerking!M203</f>
        <v>0</v>
      </c>
      <c r="D209" s="85" t="str">
        <f>verwerking!F203</f>
        <v>Stuk</v>
      </c>
      <c r="E209" s="42"/>
      <c r="F209" s="61">
        <f>Tabel4[[#This Row],[Kolom52]]*Tabel4[[#This Row],[Kolom8]]</f>
        <v>0</v>
      </c>
      <c r="G209" s="50"/>
      <c r="H209" s="61"/>
      <c r="I209" s="62"/>
      <c r="J209" s="61"/>
      <c r="K209" s="39"/>
      <c r="L209" s="39">
        <f t="shared" si="10"/>
        <v>0</v>
      </c>
      <c r="M209" s="62"/>
      <c r="N209" s="40">
        <f t="shared" si="11"/>
        <v>0</v>
      </c>
    </row>
    <row r="210" spans="1:14" x14ac:dyDescent="0.2">
      <c r="A210" s="42">
        <f t="shared" si="9"/>
        <v>0</v>
      </c>
      <c r="B210" s="49">
        <f>+verwerking!E204</f>
        <v>0</v>
      </c>
      <c r="C210" s="85">
        <f>+verwerking!G204+verwerking!I204+verwerking!K204+verwerking!M204</f>
        <v>0</v>
      </c>
      <c r="D210" s="85" t="str">
        <f>verwerking!F204</f>
        <v>Container</v>
      </c>
      <c r="E210" s="42"/>
      <c r="F210" s="61">
        <f>Tabel4[[#This Row],[Kolom52]]*Tabel4[[#This Row],[Kolom8]]</f>
        <v>0</v>
      </c>
      <c r="G210" s="50"/>
      <c r="H210" s="61"/>
      <c r="I210" s="62"/>
      <c r="J210" s="61"/>
      <c r="K210" s="39"/>
      <c r="L210" s="39">
        <f t="shared" si="10"/>
        <v>0</v>
      </c>
      <c r="M210" s="62"/>
      <c r="N210" s="40">
        <f t="shared" si="11"/>
        <v>0</v>
      </c>
    </row>
    <row r="211" spans="1:14" x14ac:dyDescent="0.2">
      <c r="A211" s="42">
        <f t="shared" si="9"/>
        <v>0</v>
      </c>
      <c r="B211" s="49">
        <f>+verwerking!E205</f>
        <v>0</v>
      </c>
      <c r="C211" s="85">
        <f>+verwerking!G205+verwerking!I205+verwerking!K205+verwerking!M205</f>
        <v>0</v>
      </c>
      <c r="D211" s="85" t="str">
        <f>verwerking!F205</f>
        <v>Ton</v>
      </c>
      <c r="E211" s="42"/>
      <c r="F211" s="61">
        <f>Tabel4[[#This Row],[Kolom52]]*Tabel4[[#This Row],[Kolom8]]</f>
        <v>0</v>
      </c>
      <c r="G211" s="50"/>
      <c r="H211" s="61"/>
      <c r="I211" s="62"/>
      <c r="J211" s="61"/>
      <c r="K211" s="39"/>
      <c r="L211" s="39">
        <f t="shared" si="10"/>
        <v>0</v>
      </c>
      <c r="M211" s="62"/>
      <c r="N211" s="40">
        <f t="shared" si="11"/>
        <v>0</v>
      </c>
    </row>
    <row r="212" spans="1:14" x14ac:dyDescent="0.2">
      <c r="A212" s="42">
        <f t="shared" si="9"/>
        <v>0</v>
      </c>
      <c r="B212" s="49">
        <f>+verwerking!E206</f>
        <v>0</v>
      </c>
      <c r="C212" s="85">
        <f>+verwerking!G206+verwerking!I206+verwerking!K206+verwerking!M206</f>
        <v>0</v>
      </c>
      <c r="D212" s="85" t="str">
        <f>verwerking!F206</f>
        <v>KG</v>
      </c>
      <c r="E212" s="42"/>
      <c r="F212" s="61">
        <f>Tabel4[[#This Row],[Kolom52]]*Tabel4[[#This Row],[Kolom8]]</f>
        <v>0</v>
      </c>
      <c r="G212" s="50"/>
      <c r="H212" s="61"/>
      <c r="I212" s="62"/>
      <c r="J212" s="61"/>
      <c r="K212" s="39"/>
      <c r="L212" s="39">
        <f t="shared" si="10"/>
        <v>0</v>
      </c>
      <c r="M212" s="62"/>
      <c r="N212" s="40">
        <f t="shared" si="11"/>
        <v>0</v>
      </c>
    </row>
    <row r="213" spans="1:14" x14ac:dyDescent="0.2">
      <c r="A213" s="42">
        <f t="shared" si="9"/>
        <v>0</v>
      </c>
      <c r="B213" s="49">
        <f>+verwerking!E207</f>
        <v>0</v>
      </c>
      <c r="C213" s="85">
        <f>+verwerking!G207+verwerking!I207+verwerking!K207+verwerking!M207</f>
        <v>0</v>
      </c>
      <c r="D213" s="85" t="str">
        <f>verwerking!F207</f>
        <v>Stuk</v>
      </c>
      <c r="E213" s="42"/>
      <c r="F213" s="61">
        <f>Tabel4[[#This Row],[Kolom52]]*Tabel4[[#This Row],[Kolom8]]</f>
        <v>0</v>
      </c>
      <c r="G213" s="50"/>
      <c r="H213" s="61"/>
      <c r="I213" s="62"/>
      <c r="J213" s="61"/>
      <c r="K213" s="39"/>
      <c r="L213" s="39">
        <f t="shared" si="10"/>
        <v>0</v>
      </c>
      <c r="M213" s="62"/>
      <c r="N213" s="40">
        <f t="shared" si="11"/>
        <v>0</v>
      </c>
    </row>
    <row r="214" spans="1:14" x14ac:dyDescent="0.2">
      <c r="A214" s="42">
        <f t="shared" si="9"/>
        <v>0</v>
      </c>
      <c r="B214" s="49">
        <f>+verwerking!E208</f>
        <v>0</v>
      </c>
      <c r="C214" s="85">
        <f>+verwerking!G208+verwerking!I208+verwerking!K208+verwerking!M208</f>
        <v>0</v>
      </c>
      <c r="D214" s="85" t="str">
        <f>verwerking!F208</f>
        <v>Container</v>
      </c>
      <c r="E214" s="42"/>
      <c r="F214" s="61">
        <f>Tabel4[[#This Row],[Kolom52]]*Tabel4[[#This Row],[Kolom8]]</f>
        <v>0</v>
      </c>
      <c r="G214" s="50"/>
      <c r="H214" s="61"/>
      <c r="I214" s="62"/>
      <c r="J214" s="61"/>
      <c r="K214" s="39"/>
      <c r="L214" s="39">
        <f t="shared" si="10"/>
        <v>0</v>
      </c>
      <c r="M214" s="62"/>
      <c r="N214" s="40">
        <f t="shared" si="11"/>
        <v>0</v>
      </c>
    </row>
    <row r="215" spans="1:14" x14ac:dyDescent="0.2">
      <c r="A215" s="42">
        <f t="shared" si="9"/>
        <v>0</v>
      </c>
      <c r="B215" s="49">
        <f>+verwerking!E209</f>
        <v>0</v>
      </c>
      <c r="C215" s="85">
        <f>+verwerking!G209+verwerking!I209+verwerking!K209+verwerking!M209</f>
        <v>0</v>
      </c>
      <c r="D215" s="85" t="str">
        <f>verwerking!F209</f>
        <v>Ton</v>
      </c>
      <c r="E215" s="42"/>
      <c r="F215" s="61">
        <f>Tabel4[[#This Row],[Kolom52]]*Tabel4[[#This Row],[Kolom8]]</f>
        <v>0</v>
      </c>
      <c r="G215" s="50"/>
      <c r="H215" s="61"/>
      <c r="I215" s="62"/>
      <c r="J215" s="61"/>
      <c r="K215" s="39"/>
      <c r="L215" s="39">
        <f t="shared" si="10"/>
        <v>0</v>
      </c>
      <c r="M215" s="62"/>
      <c r="N215" s="40">
        <f t="shared" si="11"/>
        <v>0</v>
      </c>
    </row>
    <row r="216" spans="1:14" x14ac:dyDescent="0.2">
      <c r="A216" s="42">
        <f t="shared" si="9"/>
        <v>0</v>
      </c>
      <c r="B216" s="49">
        <f>+verwerking!E210</f>
        <v>0</v>
      </c>
      <c r="C216" s="85">
        <f>+verwerking!G210+verwerking!I210+verwerking!K210+verwerking!M210</f>
        <v>0</v>
      </c>
      <c r="D216" s="85" t="str">
        <f>verwerking!F210</f>
        <v>KG</v>
      </c>
      <c r="E216" s="42"/>
      <c r="F216" s="61">
        <f>Tabel4[[#This Row],[Kolom52]]*Tabel4[[#This Row],[Kolom8]]</f>
        <v>0</v>
      </c>
      <c r="G216" s="50"/>
      <c r="H216" s="61"/>
      <c r="I216" s="62"/>
      <c r="J216" s="61"/>
      <c r="K216" s="39"/>
      <c r="L216" s="39">
        <f t="shared" si="10"/>
        <v>0</v>
      </c>
      <c r="M216" s="62"/>
      <c r="N216" s="40">
        <f t="shared" si="11"/>
        <v>0</v>
      </c>
    </row>
    <row r="217" spans="1:14" x14ac:dyDescent="0.2">
      <c r="A217" s="42">
        <f t="shared" si="9"/>
        <v>0</v>
      </c>
      <c r="B217" s="49">
        <f>+verwerking!E211</f>
        <v>0</v>
      </c>
      <c r="C217" s="85">
        <f>+verwerking!G211+verwerking!I211+verwerking!K211+verwerking!M211</f>
        <v>0</v>
      </c>
      <c r="D217" s="85" t="str">
        <f>verwerking!F211</f>
        <v>Stuk</v>
      </c>
      <c r="E217" s="42"/>
      <c r="F217" s="61">
        <f>Tabel4[[#This Row],[Kolom52]]*Tabel4[[#This Row],[Kolom8]]</f>
        <v>0</v>
      </c>
      <c r="G217" s="50"/>
      <c r="H217" s="61"/>
      <c r="I217" s="62"/>
      <c r="J217" s="61"/>
      <c r="K217" s="39"/>
      <c r="L217" s="39">
        <f t="shared" si="10"/>
        <v>0</v>
      </c>
      <c r="M217" s="62"/>
      <c r="N217" s="40">
        <f t="shared" si="11"/>
        <v>0</v>
      </c>
    </row>
    <row r="218" spans="1:14" x14ac:dyDescent="0.2">
      <c r="A218" s="42">
        <f t="shared" si="9"/>
        <v>0</v>
      </c>
      <c r="B218" s="49">
        <f>+verwerking!E212</f>
        <v>0</v>
      </c>
      <c r="C218" s="85">
        <f>+verwerking!G212+verwerking!I212+verwerking!K212+verwerking!M212</f>
        <v>0</v>
      </c>
      <c r="D218" s="85" t="str">
        <f>verwerking!F212</f>
        <v>Container</v>
      </c>
      <c r="E218" s="42"/>
      <c r="F218" s="61">
        <f>Tabel4[[#This Row],[Kolom52]]*Tabel4[[#This Row],[Kolom8]]</f>
        <v>0</v>
      </c>
      <c r="G218" s="50"/>
      <c r="H218" s="61"/>
      <c r="I218" s="62"/>
      <c r="J218" s="61"/>
      <c r="K218" s="39"/>
      <c r="L218" s="39">
        <f t="shared" si="10"/>
        <v>0</v>
      </c>
      <c r="M218" s="62"/>
      <c r="N218" s="40">
        <f t="shared" si="11"/>
        <v>0</v>
      </c>
    </row>
    <row r="219" spans="1:14" x14ac:dyDescent="0.2">
      <c r="A219" s="42">
        <f t="shared" si="9"/>
        <v>0</v>
      </c>
      <c r="B219" s="49">
        <f>+verwerking!E213</f>
        <v>0</v>
      </c>
      <c r="C219" s="85">
        <f>+verwerking!G213+verwerking!I213+verwerking!K213+verwerking!M213</f>
        <v>0</v>
      </c>
      <c r="D219" s="85" t="str">
        <f>verwerking!F213</f>
        <v>Ton</v>
      </c>
      <c r="E219" s="42"/>
      <c r="F219" s="61">
        <f>Tabel4[[#This Row],[Kolom52]]*Tabel4[[#This Row],[Kolom8]]</f>
        <v>0</v>
      </c>
      <c r="G219" s="50"/>
      <c r="H219" s="61"/>
      <c r="I219" s="62"/>
      <c r="J219" s="61"/>
      <c r="K219" s="39"/>
      <c r="L219" s="39">
        <f t="shared" si="10"/>
        <v>0</v>
      </c>
      <c r="M219" s="62"/>
      <c r="N219" s="40">
        <f t="shared" si="11"/>
        <v>0</v>
      </c>
    </row>
    <row r="220" spans="1:14" x14ac:dyDescent="0.2">
      <c r="A220" s="42">
        <f t="shared" si="9"/>
        <v>0</v>
      </c>
      <c r="B220" s="49">
        <f>+verwerking!E214</f>
        <v>0</v>
      </c>
      <c r="C220" s="85">
        <f>+verwerking!G214+verwerking!I214+verwerking!K214+verwerking!M214</f>
        <v>0</v>
      </c>
      <c r="D220" s="85" t="str">
        <f>verwerking!F214</f>
        <v>KG</v>
      </c>
      <c r="E220" s="42"/>
      <c r="F220" s="61">
        <f>Tabel4[[#This Row],[Kolom52]]*Tabel4[[#This Row],[Kolom8]]</f>
        <v>0</v>
      </c>
      <c r="G220" s="50"/>
      <c r="H220" s="61"/>
      <c r="I220" s="62"/>
      <c r="J220" s="61"/>
      <c r="K220" s="39"/>
      <c r="L220" s="39">
        <f t="shared" si="10"/>
        <v>0</v>
      </c>
      <c r="M220" s="62"/>
      <c r="N220" s="40">
        <f t="shared" si="11"/>
        <v>0</v>
      </c>
    </row>
    <row r="221" spans="1:14" x14ac:dyDescent="0.2">
      <c r="A221" s="42">
        <f t="shared" si="9"/>
        <v>0</v>
      </c>
      <c r="B221" s="49">
        <f>+verwerking!E215</f>
        <v>0</v>
      </c>
      <c r="C221" s="85">
        <f>+verwerking!G215+verwerking!I215+verwerking!K215+verwerking!M215</f>
        <v>0</v>
      </c>
      <c r="D221" s="85" t="str">
        <f>verwerking!F215</f>
        <v>Stuk</v>
      </c>
      <c r="E221" s="42"/>
      <c r="F221" s="61">
        <f>Tabel4[[#This Row],[Kolom52]]*Tabel4[[#This Row],[Kolom8]]</f>
        <v>0</v>
      </c>
      <c r="G221" s="50"/>
      <c r="H221" s="61"/>
      <c r="I221" s="62"/>
      <c r="J221" s="61"/>
      <c r="K221" s="39"/>
      <c r="L221" s="39">
        <f t="shared" si="10"/>
        <v>0</v>
      </c>
      <c r="M221" s="62"/>
      <c r="N221" s="40">
        <f t="shared" si="11"/>
        <v>0</v>
      </c>
    </row>
    <row r="222" spans="1:14" x14ac:dyDescent="0.2">
      <c r="A222" s="42">
        <f t="shared" si="9"/>
        <v>0</v>
      </c>
      <c r="B222" s="49">
        <f>+verwerking!E216</f>
        <v>0</v>
      </c>
      <c r="C222" s="85">
        <f>+verwerking!G216+verwerking!I216+verwerking!K216+verwerking!M216</f>
        <v>0</v>
      </c>
      <c r="D222" s="85" t="str">
        <f>verwerking!F216</f>
        <v>Container</v>
      </c>
      <c r="E222" s="42"/>
      <c r="F222" s="61">
        <f>Tabel4[[#This Row],[Kolom52]]*Tabel4[[#This Row],[Kolom8]]</f>
        <v>0</v>
      </c>
      <c r="G222" s="50"/>
      <c r="H222" s="61"/>
      <c r="I222" s="62"/>
      <c r="J222" s="61"/>
      <c r="K222" s="39"/>
      <c r="L222" s="39">
        <f t="shared" si="10"/>
        <v>0</v>
      </c>
      <c r="M222" s="62"/>
      <c r="N222" s="40">
        <f t="shared" si="11"/>
        <v>0</v>
      </c>
    </row>
    <row r="223" spans="1:14" x14ac:dyDescent="0.2">
      <c r="A223" s="42">
        <f t="shared" si="9"/>
        <v>0</v>
      </c>
      <c r="B223" s="49">
        <f>+verwerking!E217</f>
        <v>0</v>
      </c>
      <c r="C223" s="85">
        <f>+verwerking!G217+verwerking!I217+verwerking!K217+verwerking!M217</f>
        <v>0</v>
      </c>
      <c r="D223" s="85" t="str">
        <f>verwerking!F217</f>
        <v>Ton</v>
      </c>
      <c r="E223" s="42"/>
      <c r="F223" s="61">
        <f>Tabel4[[#This Row],[Kolom52]]*Tabel4[[#This Row],[Kolom8]]</f>
        <v>0</v>
      </c>
      <c r="G223" s="50"/>
      <c r="H223" s="61"/>
      <c r="I223" s="62"/>
      <c r="J223" s="61"/>
      <c r="K223" s="39"/>
      <c r="L223" s="39">
        <f t="shared" si="10"/>
        <v>0</v>
      </c>
      <c r="M223" s="62"/>
      <c r="N223" s="40">
        <f t="shared" si="11"/>
        <v>0</v>
      </c>
    </row>
    <row r="224" spans="1:14" x14ac:dyDescent="0.2">
      <c r="A224" s="42">
        <f t="shared" si="9"/>
        <v>0</v>
      </c>
      <c r="B224" s="49">
        <f>+verwerking!E218</f>
        <v>0</v>
      </c>
      <c r="C224" s="85">
        <f>+verwerking!G218+verwerking!I218+verwerking!K218+verwerking!M218</f>
        <v>0</v>
      </c>
      <c r="D224" s="85" t="str">
        <f>verwerking!F218</f>
        <v>KG</v>
      </c>
      <c r="E224" s="42"/>
      <c r="F224" s="61">
        <f>Tabel4[[#This Row],[Kolom52]]*Tabel4[[#This Row],[Kolom8]]</f>
        <v>0</v>
      </c>
      <c r="G224" s="50"/>
      <c r="H224" s="61"/>
      <c r="I224" s="62"/>
      <c r="J224" s="61"/>
      <c r="K224" s="39"/>
      <c r="L224" s="39">
        <f t="shared" si="10"/>
        <v>0</v>
      </c>
      <c r="M224" s="62"/>
      <c r="N224" s="40">
        <f t="shared" si="11"/>
        <v>0</v>
      </c>
    </row>
    <row r="225" spans="1:14" x14ac:dyDescent="0.2">
      <c r="A225" s="42">
        <f t="shared" si="9"/>
        <v>0</v>
      </c>
      <c r="B225" s="49">
        <f>+verwerking!E219</f>
        <v>0</v>
      </c>
      <c r="C225" s="85">
        <f>+verwerking!G219+verwerking!I219+verwerking!K219+verwerking!M219</f>
        <v>0</v>
      </c>
      <c r="D225" s="85" t="str">
        <f>verwerking!F219</f>
        <v>Stuk</v>
      </c>
      <c r="E225" s="42"/>
      <c r="F225" s="61">
        <f>Tabel4[[#This Row],[Kolom52]]*Tabel4[[#This Row],[Kolom8]]</f>
        <v>0</v>
      </c>
      <c r="G225" s="50"/>
      <c r="H225" s="61"/>
      <c r="I225" s="62"/>
      <c r="J225" s="61"/>
      <c r="K225" s="39"/>
      <c r="L225" s="39">
        <f t="shared" si="10"/>
        <v>0</v>
      </c>
      <c r="M225" s="62"/>
      <c r="N225" s="40">
        <f t="shared" si="11"/>
        <v>0</v>
      </c>
    </row>
    <row r="226" spans="1:14" x14ac:dyDescent="0.2">
      <c r="A226" s="42">
        <f t="shared" si="9"/>
        <v>0</v>
      </c>
      <c r="B226" s="49">
        <f>+verwerking!E220</f>
        <v>0</v>
      </c>
      <c r="C226" s="85">
        <f>+verwerking!G220+verwerking!I220+verwerking!K220+verwerking!M220</f>
        <v>0</v>
      </c>
      <c r="D226" s="85" t="str">
        <f>verwerking!F220</f>
        <v>Container</v>
      </c>
      <c r="E226" s="42"/>
      <c r="F226" s="61">
        <f>Tabel4[[#This Row],[Kolom52]]*Tabel4[[#This Row],[Kolom8]]</f>
        <v>0</v>
      </c>
      <c r="G226" s="50"/>
      <c r="H226" s="61"/>
      <c r="I226" s="62"/>
      <c r="J226" s="61"/>
      <c r="K226" s="39"/>
      <c r="L226" s="39">
        <f t="shared" si="10"/>
        <v>0</v>
      </c>
      <c r="M226" s="62"/>
      <c r="N226" s="40">
        <f t="shared" si="11"/>
        <v>0</v>
      </c>
    </row>
    <row r="227" spans="1:14" x14ac:dyDescent="0.2">
      <c r="A227" s="42">
        <f t="shared" si="9"/>
        <v>0</v>
      </c>
      <c r="B227" s="49">
        <f>+verwerking!E221</f>
        <v>0</v>
      </c>
      <c r="C227" s="85">
        <f>+verwerking!G221+verwerking!I221+verwerking!K221+verwerking!M221</f>
        <v>0</v>
      </c>
      <c r="D227" s="85" t="str">
        <f>verwerking!F221</f>
        <v>Ton</v>
      </c>
      <c r="E227" s="42"/>
      <c r="F227" s="61">
        <f>Tabel4[[#This Row],[Kolom52]]*Tabel4[[#This Row],[Kolom8]]</f>
        <v>0</v>
      </c>
      <c r="G227" s="50"/>
      <c r="H227" s="61"/>
      <c r="I227" s="62"/>
      <c r="J227" s="61"/>
      <c r="K227" s="39"/>
      <c r="L227" s="39">
        <f t="shared" si="10"/>
        <v>0</v>
      </c>
      <c r="M227" s="62"/>
      <c r="N227" s="40">
        <f t="shared" si="11"/>
        <v>0</v>
      </c>
    </row>
    <row r="228" spans="1:14" x14ac:dyDescent="0.2">
      <c r="A228" s="42">
        <f t="shared" si="9"/>
        <v>0</v>
      </c>
      <c r="B228" s="49">
        <f>+verwerking!E222</f>
        <v>0</v>
      </c>
      <c r="C228" s="85">
        <f>+verwerking!G222+verwerking!I222+verwerking!K222+verwerking!M222</f>
        <v>0</v>
      </c>
      <c r="D228" s="85" t="str">
        <f>verwerking!F222</f>
        <v>KG</v>
      </c>
      <c r="E228" s="42"/>
      <c r="F228" s="61">
        <f>Tabel4[[#This Row],[Kolom52]]*Tabel4[[#This Row],[Kolom8]]</f>
        <v>0</v>
      </c>
      <c r="G228" s="50"/>
      <c r="H228" s="61"/>
      <c r="I228" s="62"/>
      <c r="J228" s="61"/>
      <c r="K228" s="39"/>
      <c r="L228" s="39">
        <f t="shared" si="10"/>
        <v>0</v>
      </c>
      <c r="M228" s="62"/>
      <c r="N228" s="40">
        <f t="shared" si="11"/>
        <v>0</v>
      </c>
    </row>
    <row r="229" spans="1:14" x14ac:dyDescent="0.2">
      <c r="A229" s="42">
        <f t="shared" si="9"/>
        <v>0</v>
      </c>
      <c r="B229" s="49">
        <f>+verwerking!E223</f>
        <v>0</v>
      </c>
      <c r="C229" s="85">
        <f>+verwerking!G223+verwerking!I223+verwerking!K223+verwerking!M223</f>
        <v>0</v>
      </c>
      <c r="D229" s="85" t="str">
        <f>verwerking!F223</f>
        <v>Stuk</v>
      </c>
      <c r="E229" s="42"/>
      <c r="F229" s="61">
        <f>Tabel4[[#This Row],[Kolom52]]*Tabel4[[#This Row],[Kolom8]]</f>
        <v>0</v>
      </c>
      <c r="G229" s="50"/>
      <c r="H229" s="61"/>
      <c r="I229" s="62"/>
      <c r="J229" s="61"/>
      <c r="K229" s="39"/>
      <c r="L229" s="39">
        <f t="shared" si="10"/>
        <v>0</v>
      </c>
      <c r="M229" s="62"/>
      <c r="N229" s="40">
        <f t="shared" si="11"/>
        <v>0</v>
      </c>
    </row>
    <row r="230" spans="1:14" x14ac:dyDescent="0.2">
      <c r="A230" s="42">
        <f t="shared" si="9"/>
        <v>0</v>
      </c>
      <c r="B230" s="49">
        <f>+verwerking!E224</f>
        <v>0</v>
      </c>
      <c r="C230" s="85">
        <f>+verwerking!G224+verwerking!I224+verwerking!K224+verwerking!M224</f>
        <v>0</v>
      </c>
      <c r="D230" s="85" t="str">
        <f>verwerking!F224</f>
        <v>Container</v>
      </c>
      <c r="E230" s="42"/>
      <c r="F230" s="61">
        <f>Tabel4[[#This Row],[Kolom52]]*Tabel4[[#This Row],[Kolom8]]</f>
        <v>0</v>
      </c>
      <c r="G230" s="50"/>
      <c r="H230" s="61"/>
      <c r="I230" s="62"/>
      <c r="J230" s="61"/>
      <c r="K230" s="39"/>
      <c r="L230" s="39">
        <f t="shared" si="10"/>
        <v>0</v>
      </c>
      <c r="M230" s="62"/>
      <c r="N230" s="40">
        <f t="shared" si="11"/>
        <v>0</v>
      </c>
    </row>
    <row r="231" spans="1:14" x14ac:dyDescent="0.2">
      <c r="A231" s="42">
        <f t="shared" si="9"/>
        <v>0</v>
      </c>
      <c r="B231" s="49">
        <f>+verwerking!E225</f>
        <v>0</v>
      </c>
      <c r="C231" s="85">
        <f>+verwerking!G225+verwerking!I225+verwerking!K225+verwerking!M225</f>
        <v>0</v>
      </c>
      <c r="D231" s="85" t="str">
        <f>verwerking!F225</f>
        <v>Ton</v>
      </c>
      <c r="E231" s="42"/>
      <c r="F231" s="61">
        <f>Tabel4[[#This Row],[Kolom52]]*Tabel4[[#This Row],[Kolom8]]</f>
        <v>0</v>
      </c>
      <c r="G231" s="50"/>
      <c r="H231" s="61"/>
      <c r="I231" s="62"/>
      <c r="J231" s="61"/>
      <c r="K231" s="39"/>
      <c r="L231" s="39">
        <f t="shared" si="10"/>
        <v>0</v>
      </c>
      <c r="M231" s="62"/>
      <c r="N231" s="40">
        <f t="shared" si="11"/>
        <v>0</v>
      </c>
    </row>
    <row r="232" spans="1:14" x14ac:dyDescent="0.2">
      <c r="A232" s="42">
        <f t="shared" si="9"/>
        <v>0</v>
      </c>
      <c r="B232" s="49">
        <f>+verwerking!E226</f>
        <v>0</v>
      </c>
      <c r="C232" s="85">
        <f>+verwerking!G226+verwerking!I226+verwerking!K226+verwerking!M226</f>
        <v>0</v>
      </c>
      <c r="D232" s="85" t="str">
        <f>verwerking!F226</f>
        <v>KG</v>
      </c>
      <c r="E232" s="42"/>
      <c r="F232" s="61">
        <f>Tabel4[[#This Row],[Kolom52]]*Tabel4[[#This Row],[Kolom8]]</f>
        <v>0</v>
      </c>
      <c r="G232" s="50"/>
      <c r="H232" s="61"/>
      <c r="I232" s="62"/>
      <c r="J232" s="61"/>
      <c r="K232" s="39"/>
      <c r="L232" s="39">
        <f t="shared" si="10"/>
        <v>0</v>
      </c>
      <c r="M232" s="62"/>
      <c r="N232" s="40">
        <f t="shared" si="11"/>
        <v>0</v>
      </c>
    </row>
    <row r="233" spans="1:14" x14ac:dyDescent="0.2">
      <c r="A233" s="42">
        <f t="shared" ref="A233:A296" si="12">+$A$8</f>
        <v>0</v>
      </c>
      <c r="B233" s="49">
        <f>+verwerking!E227</f>
        <v>0</v>
      </c>
      <c r="C233" s="85">
        <f>+verwerking!G227+verwerking!I227+verwerking!K227+verwerking!M227</f>
        <v>0</v>
      </c>
      <c r="D233" s="85" t="str">
        <f>verwerking!F227</f>
        <v>Stuk</v>
      </c>
      <c r="E233" s="42"/>
      <c r="F233" s="61">
        <f>Tabel4[[#This Row],[Kolom52]]*Tabel4[[#This Row],[Kolom8]]</f>
        <v>0</v>
      </c>
      <c r="G233" s="50"/>
      <c r="H233" s="61"/>
      <c r="I233" s="62"/>
      <c r="J233" s="61"/>
      <c r="K233" s="39"/>
      <c r="L233" s="39">
        <f t="shared" si="10"/>
        <v>0</v>
      </c>
      <c r="M233" s="62"/>
      <c r="N233" s="40">
        <f t="shared" si="11"/>
        <v>0</v>
      </c>
    </row>
    <row r="234" spans="1:14" x14ac:dyDescent="0.2">
      <c r="A234" s="42">
        <f t="shared" si="12"/>
        <v>0</v>
      </c>
      <c r="B234" s="49">
        <f>+verwerking!E228</f>
        <v>0</v>
      </c>
      <c r="C234" s="85">
        <f>+verwerking!G228+verwerking!I228+verwerking!K228+verwerking!M228</f>
        <v>0</v>
      </c>
      <c r="D234" s="85" t="str">
        <f>verwerking!F228</f>
        <v>Container</v>
      </c>
      <c r="E234" s="42"/>
      <c r="F234" s="61">
        <f>Tabel4[[#This Row],[Kolom52]]*Tabel4[[#This Row],[Kolom8]]</f>
        <v>0</v>
      </c>
      <c r="G234" s="50"/>
      <c r="H234" s="61"/>
      <c r="I234" s="62"/>
      <c r="J234" s="61"/>
      <c r="K234" s="39"/>
      <c r="L234" s="39">
        <f t="shared" si="10"/>
        <v>0</v>
      </c>
      <c r="M234" s="62"/>
      <c r="N234" s="40">
        <f t="shared" si="11"/>
        <v>0</v>
      </c>
    </row>
    <row r="235" spans="1:14" x14ac:dyDescent="0.2">
      <c r="A235" s="42">
        <f t="shared" si="12"/>
        <v>0</v>
      </c>
      <c r="B235" s="49">
        <f>+verwerking!E229</f>
        <v>0</v>
      </c>
      <c r="C235" s="85">
        <f>+verwerking!G229+verwerking!I229+verwerking!K229+verwerking!M229</f>
        <v>0</v>
      </c>
      <c r="D235" s="85" t="str">
        <f>verwerking!F229</f>
        <v>Ton</v>
      </c>
      <c r="E235" s="42"/>
      <c r="F235" s="61">
        <f>Tabel4[[#This Row],[Kolom52]]*Tabel4[[#This Row],[Kolom8]]</f>
        <v>0</v>
      </c>
      <c r="G235" s="50"/>
      <c r="H235" s="61"/>
      <c r="I235" s="62"/>
      <c r="J235" s="61"/>
      <c r="K235" s="39"/>
      <c r="L235" s="39">
        <f t="shared" si="10"/>
        <v>0</v>
      </c>
      <c r="M235" s="62"/>
      <c r="N235" s="40">
        <f t="shared" si="11"/>
        <v>0</v>
      </c>
    </row>
    <row r="236" spans="1:14" x14ac:dyDescent="0.2">
      <c r="A236" s="42">
        <f t="shared" si="12"/>
        <v>0</v>
      </c>
      <c r="B236" s="49">
        <f>+verwerking!E230</f>
        <v>0</v>
      </c>
      <c r="C236" s="85">
        <f>+verwerking!G230+verwerking!I230+verwerking!K230+verwerking!M230</f>
        <v>0</v>
      </c>
      <c r="D236" s="85" t="str">
        <f>verwerking!F230</f>
        <v>KG</v>
      </c>
      <c r="E236" s="42"/>
      <c r="F236" s="61">
        <f>Tabel4[[#This Row],[Kolom52]]*Tabel4[[#This Row],[Kolom8]]</f>
        <v>0</v>
      </c>
      <c r="G236" s="50"/>
      <c r="H236" s="61"/>
      <c r="I236" s="62"/>
      <c r="J236" s="61"/>
      <c r="K236" s="39"/>
      <c r="L236" s="39">
        <f t="shared" si="10"/>
        <v>0</v>
      </c>
      <c r="M236" s="62"/>
      <c r="N236" s="40">
        <f t="shared" si="11"/>
        <v>0</v>
      </c>
    </row>
    <row r="237" spans="1:14" x14ac:dyDescent="0.2">
      <c r="A237" s="42">
        <f t="shared" si="12"/>
        <v>0</v>
      </c>
      <c r="B237" s="49">
        <f>+verwerking!E231</f>
        <v>0</v>
      </c>
      <c r="C237" s="85">
        <f>+verwerking!G231+verwerking!I231+verwerking!K231+verwerking!M231</f>
        <v>0</v>
      </c>
      <c r="D237" s="85" t="str">
        <f>verwerking!F231</f>
        <v>Stuk</v>
      </c>
      <c r="E237" s="42"/>
      <c r="F237" s="61">
        <f>Tabel4[[#This Row],[Kolom52]]*Tabel4[[#This Row],[Kolom8]]</f>
        <v>0</v>
      </c>
      <c r="G237" s="50"/>
      <c r="H237" s="61"/>
      <c r="I237" s="62"/>
      <c r="J237" s="61"/>
      <c r="K237" s="39"/>
      <c r="L237" s="39">
        <f t="shared" si="10"/>
        <v>0</v>
      </c>
      <c r="M237" s="62"/>
      <c r="N237" s="40">
        <f t="shared" si="11"/>
        <v>0</v>
      </c>
    </row>
    <row r="238" spans="1:14" x14ac:dyDescent="0.2">
      <c r="A238" s="42">
        <f t="shared" si="12"/>
        <v>0</v>
      </c>
      <c r="B238" s="49">
        <f>+verwerking!E232</f>
        <v>0</v>
      </c>
      <c r="C238" s="85">
        <f>+verwerking!G232+verwerking!I232+verwerking!K232+verwerking!M232</f>
        <v>0</v>
      </c>
      <c r="D238" s="85" t="str">
        <f>verwerking!F232</f>
        <v>Container</v>
      </c>
      <c r="E238" s="42"/>
      <c r="F238" s="61">
        <f>Tabel4[[#This Row],[Kolom52]]*Tabel4[[#This Row],[Kolom8]]</f>
        <v>0</v>
      </c>
      <c r="G238" s="50"/>
      <c r="H238" s="61"/>
      <c r="I238" s="62"/>
      <c r="J238" s="61"/>
      <c r="K238" s="39"/>
      <c r="L238" s="39">
        <f t="shared" si="10"/>
        <v>0</v>
      </c>
      <c r="M238" s="62"/>
      <c r="N238" s="40">
        <f t="shared" si="11"/>
        <v>0</v>
      </c>
    </row>
    <row r="239" spans="1:14" x14ac:dyDescent="0.2">
      <c r="A239" s="42">
        <f t="shared" si="12"/>
        <v>0</v>
      </c>
      <c r="B239" s="49">
        <f>+verwerking!E233</f>
        <v>0</v>
      </c>
      <c r="C239" s="85">
        <f>+verwerking!G233+verwerking!I233+verwerking!K233+verwerking!M233</f>
        <v>0</v>
      </c>
      <c r="D239" s="85" t="str">
        <f>verwerking!F233</f>
        <v>Ton</v>
      </c>
      <c r="E239" s="42"/>
      <c r="F239" s="61">
        <f>Tabel4[[#This Row],[Kolom52]]*Tabel4[[#This Row],[Kolom8]]</f>
        <v>0</v>
      </c>
      <c r="G239" s="50"/>
      <c r="H239" s="61"/>
      <c r="I239" s="62"/>
      <c r="J239" s="61"/>
      <c r="K239" s="39"/>
      <c r="L239" s="39">
        <f t="shared" si="10"/>
        <v>0</v>
      </c>
      <c r="M239" s="62"/>
      <c r="N239" s="40">
        <f t="shared" si="11"/>
        <v>0</v>
      </c>
    </row>
    <row r="240" spans="1:14" x14ac:dyDescent="0.2">
      <c r="A240" s="42">
        <f t="shared" si="12"/>
        <v>0</v>
      </c>
      <c r="B240" s="49">
        <f>+verwerking!E234</f>
        <v>0</v>
      </c>
      <c r="C240" s="85">
        <f>+verwerking!G234+verwerking!I234+verwerking!K234+verwerking!M234</f>
        <v>0</v>
      </c>
      <c r="D240" s="85" t="str">
        <f>verwerking!F234</f>
        <v>KG</v>
      </c>
      <c r="E240" s="42"/>
      <c r="F240" s="61">
        <f>Tabel4[[#This Row],[Kolom52]]*Tabel4[[#This Row],[Kolom8]]</f>
        <v>0</v>
      </c>
      <c r="G240" s="50"/>
      <c r="H240" s="61"/>
      <c r="I240" s="62"/>
      <c r="J240" s="61"/>
      <c r="K240" s="39"/>
      <c r="L240" s="39">
        <f t="shared" si="10"/>
        <v>0</v>
      </c>
      <c r="M240" s="62"/>
      <c r="N240" s="40">
        <f t="shared" si="11"/>
        <v>0</v>
      </c>
    </row>
    <row r="241" spans="1:14" x14ac:dyDescent="0.2">
      <c r="A241" s="42">
        <f t="shared" si="12"/>
        <v>0</v>
      </c>
      <c r="B241" s="49">
        <f>+verwerking!E235</f>
        <v>0</v>
      </c>
      <c r="C241" s="85">
        <f>+verwerking!G235+verwerking!I235+verwerking!K235+verwerking!M235</f>
        <v>0</v>
      </c>
      <c r="D241" s="85" t="str">
        <f>verwerking!F235</f>
        <v>Stuk</v>
      </c>
      <c r="E241" s="42"/>
      <c r="F241" s="61">
        <f>Tabel4[[#This Row],[Kolom52]]*Tabel4[[#This Row],[Kolom8]]</f>
        <v>0</v>
      </c>
      <c r="G241" s="50"/>
      <c r="H241" s="61"/>
      <c r="I241" s="62"/>
      <c r="J241" s="61"/>
      <c r="K241" s="39"/>
      <c r="L241" s="39">
        <f t="shared" si="10"/>
        <v>0</v>
      </c>
      <c r="M241" s="62"/>
      <c r="N241" s="40">
        <f t="shared" si="11"/>
        <v>0</v>
      </c>
    </row>
    <row r="242" spans="1:14" x14ac:dyDescent="0.2">
      <c r="A242" s="42">
        <f t="shared" si="12"/>
        <v>0</v>
      </c>
      <c r="B242" s="49">
        <f>+verwerking!E236</f>
        <v>0</v>
      </c>
      <c r="C242" s="85">
        <f>+verwerking!G236+verwerking!I236+verwerking!K236+verwerking!M236</f>
        <v>0</v>
      </c>
      <c r="D242" s="85" t="str">
        <f>verwerking!F236</f>
        <v>Container</v>
      </c>
      <c r="E242" s="42"/>
      <c r="F242" s="61">
        <f>Tabel4[[#This Row],[Kolom52]]*Tabel4[[#This Row],[Kolom8]]</f>
        <v>0</v>
      </c>
      <c r="G242" s="50"/>
      <c r="H242" s="61"/>
      <c r="I242" s="62"/>
      <c r="J242" s="61"/>
      <c r="K242" s="39"/>
      <c r="L242" s="39">
        <f t="shared" si="10"/>
        <v>0</v>
      </c>
      <c r="M242" s="62"/>
      <c r="N242" s="40">
        <f t="shared" si="11"/>
        <v>0</v>
      </c>
    </row>
    <row r="243" spans="1:14" x14ac:dyDescent="0.2">
      <c r="A243" s="42">
        <f t="shared" si="12"/>
        <v>0</v>
      </c>
      <c r="B243" s="49">
        <f>+verwerking!E237</f>
        <v>0</v>
      </c>
      <c r="C243" s="85">
        <f>+verwerking!G237+verwerking!I237+verwerking!K237+verwerking!M237</f>
        <v>0</v>
      </c>
      <c r="D243" s="85" t="str">
        <f>verwerking!F237</f>
        <v>Ton</v>
      </c>
      <c r="E243" s="42"/>
      <c r="F243" s="61">
        <f>Tabel4[[#This Row],[Kolom52]]*Tabel4[[#This Row],[Kolom8]]</f>
        <v>0</v>
      </c>
      <c r="G243" s="50"/>
      <c r="H243" s="61"/>
      <c r="I243" s="62"/>
      <c r="J243" s="61"/>
      <c r="K243" s="39"/>
      <c r="L243" s="39">
        <f t="shared" si="10"/>
        <v>0</v>
      </c>
      <c r="M243" s="62"/>
      <c r="N243" s="40">
        <f t="shared" si="11"/>
        <v>0</v>
      </c>
    </row>
    <row r="244" spans="1:14" x14ac:dyDescent="0.2">
      <c r="A244" s="42">
        <f t="shared" si="12"/>
        <v>0</v>
      </c>
      <c r="B244" s="49">
        <f>+verwerking!E238</f>
        <v>0</v>
      </c>
      <c r="C244" s="85">
        <f>+verwerking!G238+verwerking!I238+verwerking!K238+verwerking!M238</f>
        <v>0</v>
      </c>
      <c r="D244" s="85" t="str">
        <f>verwerking!F238</f>
        <v>KG</v>
      </c>
      <c r="E244" s="42"/>
      <c r="F244" s="61">
        <f>Tabel4[[#This Row],[Kolom52]]*Tabel4[[#This Row],[Kolom8]]</f>
        <v>0</v>
      </c>
      <c r="G244" s="50"/>
      <c r="H244" s="61"/>
      <c r="I244" s="62"/>
      <c r="J244" s="61"/>
      <c r="K244" s="39"/>
      <c r="L244" s="39">
        <f t="shared" si="10"/>
        <v>0</v>
      </c>
      <c r="M244" s="62"/>
      <c r="N244" s="40">
        <f t="shared" si="11"/>
        <v>0</v>
      </c>
    </row>
    <row r="245" spans="1:14" x14ac:dyDescent="0.2">
      <c r="A245" s="42">
        <f t="shared" si="12"/>
        <v>0</v>
      </c>
      <c r="B245" s="49">
        <f>+verwerking!E239</f>
        <v>0</v>
      </c>
      <c r="C245" s="85">
        <f>+verwerking!G239+verwerking!I239+verwerking!K239+verwerking!M239</f>
        <v>0</v>
      </c>
      <c r="D245" s="85" t="str">
        <f>verwerking!F239</f>
        <v>Stuk</v>
      </c>
      <c r="E245" s="42"/>
      <c r="F245" s="61">
        <f>Tabel4[[#This Row],[Kolom52]]*Tabel4[[#This Row],[Kolom8]]</f>
        <v>0</v>
      </c>
      <c r="G245" s="50"/>
      <c r="H245" s="61"/>
      <c r="I245" s="62"/>
      <c r="J245" s="61"/>
      <c r="K245" s="39"/>
      <c r="L245" s="39">
        <f t="shared" si="10"/>
        <v>0</v>
      </c>
      <c r="M245" s="62"/>
      <c r="N245" s="40">
        <f t="shared" si="11"/>
        <v>0</v>
      </c>
    </row>
    <row r="246" spans="1:14" x14ac:dyDescent="0.2">
      <c r="A246" s="42">
        <f t="shared" si="12"/>
        <v>0</v>
      </c>
      <c r="B246" s="49">
        <f>+verwerking!E240</f>
        <v>0</v>
      </c>
      <c r="C246" s="85">
        <f>+verwerking!G240+verwerking!I240+verwerking!K240+verwerking!M240</f>
        <v>0</v>
      </c>
      <c r="D246" s="85" t="str">
        <f>verwerking!F240</f>
        <v>Container</v>
      </c>
      <c r="E246" s="42"/>
      <c r="F246" s="61">
        <f>Tabel4[[#This Row],[Kolom52]]*Tabel4[[#This Row],[Kolom8]]</f>
        <v>0</v>
      </c>
      <c r="G246" s="50"/>
      <c r="H246" s="61"/>
      <c r="I246" s="62"/>
      <c r="J246" s="61"/>
      <c r="K246" s="39"/>
      <c r="L246" s="39">
        <f t="shared" si="10"/>
        <v>0</v>
      </c>
      <c r="M246" s="62"/>
      <c r="N246" s="40">
        <f t="shared" si="11"/>
        <v>0</v>
      </c>
    </row>
    <row r="247" spans="1:14" x14ac:dyDescent="0.2">
      <c r="A247" s="42">
        <f t="shared" si="12"/>
        <v>0</v>
      </c>
      <c r="B247" s="49">
        <f>+verwerking!E241</f>
        <v>0</v>
      </c>
      <c r="C247" s="85">
        <f>+verwerking!G241+verwerking!I241+verwerking!K241+verwerking!M241</f>
        <v>0</v>
      </c>
      <c r="D247" s="85" t="str">
        <f>verwerking!F241</f>
        <v>Ton</v>
      </c>
      <c r="E247" s="42"/>
      <c r="F247" s="61">
        <f>Tabel4[[#This Row],[Kolom52]]*Tabel4[[#This Row],[Kolom8]]</f>
        <v>0</v>
      </c>
      <c r="G247" s="50"/>
      <c r="H247" s="61"/>
      <c r="I247" s="62"/>
      <c r="J247" s="61"/>
      <c r="K247" s="39"/>
      <c r="L247" s="39">
        <f t="shared" si="10"/>
        <v>0</v>
      </c>
      <c r="M247" s="62"/>
      <c r="N247" s="40">
        <f t="shared" si="11"/>
        <v>0</v>
      </c>
    </row>
    <row r="248" spans="1:14" x14ac:dyDescent="0.2">
      <c r="A248" s="42">
        <f t="shared" si="12"/>
        <v>0</v>
      </c>
      <c r="B248" s="49">
        <f>+verwerking!E242</f>
        <v>0</v>
      </c>
      <c r="C248" s="85">
        <f>+verwerking!G242+verwerking!I242+verwerking!K242+verwerking!M242</f>
        <v>0</v>
      </c>
      <c r="D248" s="85" t="str">
        <f>verwerking!F242</f>
        <v>KG</v>
      </c>
      <c r="E248" s="42"/>
      <c r="F248" s="61">
        <f>Tabel4[[#This Row],[Kolom52]]*Tabel4[[#This Row],[Kolom8]]</f>
        <v>0</v>
      </c>
      <c r="G248" s="50"/>
      <c r="H248" s="61"/>
      <c r="I248" s="62"/>
      <c r="J248" s="61"/>
      <c r="K248" s="39"/>
      <c r="L248" s="39">
        <f t="shared" si="10"/>
        <v>0</v>
      </c>
      <c r="M248" s="62"/>
      <c r="N248" s="40">
        <f t="shared" si="11"/>
        <v>0</v>
      </c>
    </row>
    <row r="249" spans="1:14" x14ac:dyDescent="0.2">
      <c r="A249" s="42">
        <f t="shared" si="12"/>
        <v>0</v>
      </c>
      <c r="B249" s="49">
        <f>+verwerking!E243</f>
        <v>0</v>
      </c>
      <c r="C249" s="85">
        <f>+verwerking!G243+verwerking!I243+verwerking!K243+verwerking!M243</f>
        <v>0</v>
      </c>
      <c r="D249" s="85" t="str">
        <f>verwerking!F243</f>
        <v>Stuk</v>
      </c>
      <c r="E249" s="42"/>
      <c r="F249" s="61">
        <f>Tabel4[[#This Row],[Kolom52]]*Tabel4[[#This Row],[Kolom8]]</f>
        <v>0</v>
      </c>
      <c r="G249" s="50"/>
      <c r="H249" s="61"/>
      <c r="I249" s="62"/>
      <c r="J249" s="61"/>
      <c r="K249" s="39"/>
      <c r="L249" s="39">
        <f t="shared" si="10"/>
        <v>0</v>
      </c>
      <c r="M249" s="62"/>
      <c r="N249" s="40">
        <f t="shared" si="11"/>
        <v>0</v>
      </c>
    </row>
    <row r="250" spans="1:14" x14ac:dyDescent="0.2">
      <c r="A250" s="42">
        <f t="shared" si="12"/>
        <v>0</v>
      </c>
      <c r="B250" s="49">
        <f>+verwerking!E244</f>
        <v>0</v>
      </c>
      <c r="C250" s="85">
        <f>+verwerking!G244+verwerking!I244+verwerking!K244+verwerking!M244</f>
        <v>0</v>
      </c>
      <c r="D250" s="85" t="str">
        <f>verwerking!F244</f>
        <v>Container</v>
      </c>
      <c r="E250" s="42"/>
      <c r="F250" s="61">
        <f>Tabel4[[#This Row],[Kolom52]]*Tabel4[[#This Row],[Kolom8]]</f>
        <v>0</v>
      </c>
      <c r="G250" s="50"/>
      <c r="H250" s="61"/>
      <c r="I250" s="62"/>
      <c r="J250" s="61"/>
      <c r="K250" s="39"/>
      <c r="L250" s="39">
        <f t="shared" si="10"/>
        <v>0</v>
      </c>
      <c r="M250" s="62"/>
      <c r="N250" s="40">
        <f t="shared" si="11"/>
        <v>0</v>
      </c>
    </row>
    <row r="251" spans="1:14" x14ac:dyDescent="0.2">
      <c r="A251" s="42">
        <f t="shared" si="12"/>
        <v>0</v>
      </c>
      <c r="B251" s="49">
        <f>+verwerking!E245</f>
        <v>0</v>
      </c>
      <c r="C251" s="85">
        <f>+verwerking!G245+verwerking!I245+verwerking!K245+verwerking!M245</f>
        <v>0</v>
      </c>
      <c r="D251" s="85" t="str">
        <f>verwerking!F245</f>
        <v>Ton</v>
      </c>
      <c r="E251" s="42"/>
      <c r="F251" s="61">
        <f>Tabel4[[#This Row],[Kolom52]]*Tabel4[[#This Row],[Kolom8]]</f>
        <v>0</v>
      </c>
      <c r="G251" s="50"/>
      <c r="H251" s="61"/>
      <c r="I251" s="62"/>
      <c r="J251" s="61"/>
      <c r="K251" s="39"/>
      <c r="L251" s="39">
        <f t="shared" si="10"/>
        <v>0</v>
      </c>
      <c r="M251" s="62"/>
      <c r="N251" s="40">
        <f t="shared" si="11"/>
        <v>0</v>
      </c>
    </row>
    <row r="252" spans="1:14" x14ac:dyDescent="0.2">
      <c r="A252" s="42">
        <f t="shared" si="12"/>
        <v>0</v>
      </c>
      <c r="B252" s="49">
        <f>+verwerking!E246</f>
        <v>0</v>
      </c>
      <c r="C252" s="85">
        <f>+verwerking!G246+verwerking!I246+verwerking!K246+verwerking!M246</f>
        <v>0</v>
      </c>
      <c r="D252" s="85" t="str">
        <f>verwerking!F246</f>
        <v>KG</v>
      </c>
      <c r="E252" s="42"/>
      <c r="F252" s="61">
        <f>Tabel4[[#This Row],[Kolom52]]*Tabel4[[#This Row],[Kolom8]]</f>
        <v>0</v>
      </c>
      <c r="G252" s="50"/>
      <c r="H252" s="61"/>
      <c r="I252" s="62"/>
      <c r="J252" s="61"/>
      <c r="K252" s="39"/>
      <c r="L252" s="39">
        <f t="shared" si="10"/>
        <v>0</v>
      </c>
      <c r="M252" s="62"/>
      <c r="N252" s="40">
        <f t="shared" si="11"/>
        <v>0</v>
      </c>
    </row>
    <row r="253" spans="1:14" x14ac:dyDescent="0.2">
      <c r="A253" s="42">
        <f t="shared" si="12"/>
        <v>0</v>
      </c>
      <c r="B253" s="49">
        <f>+verwerking!E247</f>
        <v>0</v>
      </c>
      <c r="C253" s="85">
        <f>+verwerking!G247+verwerking!I247+verwerking!K247+verwerking!M247</f>
        <v>0</v>
      </c>
      <c r="D253" s="85" t="str">
        <f>verwerking!F247</f>
        <v>Stuk</v>
      </c>
      <c r="E253" s="42"/>
      <c r="F253" s="61">
        <f>Tabel4[[#This Row],[Kolom52]]*Tabel4[[#This Row],[Kolom8]]</f>
        <v>0</v>
      </c>
      <c r="G253" s="50"/>
      <c r="H253" s="61"/>
      <c r="I253" s="62"/>
      <c r="J253" s="61"/>
      <c r="K253" s="39"/>
      <c r="L253" s="39">
        <f t="shared" si="10"/>
        <v>0</v>
      </c>
      <c r="M253" s="62"/>
      <c r="N253" s="40">
        <f t="shared" si="11"/>
        <v>0</v>
      </c>
    </row>
    <row r="254" spans="1:14" x14ac:dyDescent="0.2">
      <c r="A254" s="42">
        <f t="shared" si="12"/>
        <v>0</v>
      </c>
      <c r="B254" s="49">
        <f>+verwerking!E248</f>
        <v>0</v>
      </c>
      <c r="C254" s="85">
        <f>+verwerking!G248+verwerking!I248+verwerking!K248+verwerking!M248</f>
        <v>0</v>
      </c>
      <c r="D254" s="85" t="str">
        <f>verwerking!F248</f>
        <v>Container</v>
      </c>
      <c r="E254" s="42"/>
      <c r="F254" s="61">
        <f>Tabel4[[#This Row],[Kolom52]]*Tabel4[[#This Row],[Kolom8]]</f>
        <v>0</v>
      </c>
      <c r="G254" s="50"/>
      <c r="H254" s="61"/>
      <c r="I254" s="62"/>
      <c r="J254" s="61"/>
      <c r="K254" s="39"/>
      <c r="L254" s="39">
        <f t="shared" si="10"/>
        <v>0</v>
      </c>
      <c r="M254" s="62"/>
      <c r="N254" s="40">
        <f t="shared" si="11"/>
        <v>0</v>
      </c>
    </row>
    <row r="255" spans="1:14" x14ac:dyDescent="0.2">
      <c r="A255" s="42">
        <f t="shared" si="12"/>
        <v>0</v>
      </c>
      <c r="B255" s="49">
        <f>+verwerking!E249</f>
        <v>0</v>
      </c>
      <c r="C255" s="85">
        <f>+verwerking!G249+verwerking!I249+verwerking!K249+verwerking!M249</f>
        <v>0</v>
      </c>
      <c r="D255" s="85" t="str">
        <f>verwerking!F249</f>
        <v>Ton</v>
      </c>
      <c r="E255" s="42"/>
      <c r="F255" s="61">
        <f>Tabel4[[#This Row],[Kolom52]]*Tabel4[[#This Row],[Kolom8]]</f>
        <v>0</v>
      </c>
      <c r="G255" s="50"/>
      <c r="H255" s="61"/>
      <c r="I255" s="62"/>
      <c r="J255" s="61"/>
      <c r="K255" s="39"/>
      <c r="L255" s="39">
        <f t="shared" si="10"/>
        <v>0</v>
      </c>
      <c r="M255" s="62"/>
      <c r="N255" s="40">
        <f t="shared" si="11"/>
        <v>0</v>
      </c>
    </row>
    <row r="256" spans="1:14" x14ac:dyDescent="0.2">
      <c r="A256" s="42">
        <f t="shared" si="12"/>
        <v>0</v>
      </c>
      <c r="B256" s="49">
        <f>+verwerking!E250</f>
        <v>0</v>
      </c>
      <c r="C256" s="85">
        <f>+verwerking!G250+verwerking!I250+verwerking!K250+verwerking!M250</f>
        <v>0</v>
      </c>
      <c r="D256" s="85" t="str">
        <f>verwerking!F250</f>
        <v>KG</v>
      </c>
      <c r="E256" s="42"/>
      <c r="F256" s="61">
        <f>Tabel4[[#This Row],[Kolom52]]*Tabel4[[#This Row],[Kolom8]]</f>
        <v>0</v>
      </c>
      <c r="G256" s="50"/>
      <c r="H256" s="61"/>
      <c r="I256" s="62"/>
      <c r="J256" s="61"/>
      <c r="K256" s="39"/>
      <c r="L256" s="39">
        <f t="shared" si="10"/>
        <v>0</v>
      </c>
      <c r="M256" s="62"/>
      <c r="N256" s="40">
        <f t="shared" si="11"/>
        <v>0</v>
      </c>
    </row>
    <row r="257" spans="1:14" x14ac:dyDescent="0.2">
      <c r="A257" s="42">
        <f t="shared" si="12"/>
        <v>0</v>
      </c>
      <c r="B257" s="49">
        <f>+verwerking!E251</f>
        <v>0</v>
      </c>
      <c r="C257" s="85">
        <f>+verwerking!G251+verwerking!I251+verwerking!K251+verwerking!M251</f>
        <v>0</v>
      </c>
      <c r="D257" s="85" t="str">
        <f>verwerking!F251</f>
        <v>Stuk</v>
      </c>
      <c r="E257" s="42"/>
      <c r="F257" s="61">
        <f>Tabel4[[#This Row],[Kolom52]]*Tabel4[[#This Row],[Kolom8]]</f>
        <v>0</v>
      </c>
      <c r="G257" s="50"/>
      <c r="H257" s="61"/>
      <c r="I257" s="62"/>
      <c r="J257" s="61"/>
      <c r="K257" s="39"/>
      <c r="L257" s="39">
        <f t="shared" si="10"/>
        <v>0</v>
      </c>
      <c r="M257" s="62"/>
      <c r="N257" s="40">
        <f t="shared" si="11"/>
        <v>0</v>
      </c>
    </row>
    <row r="258" spans="1:14" x14ac:dyDescent="0.2">
      <c r="A258" s="42">
        <f t="shared" si="12"/>
        <v>0</v>
      </c>
      <c r="B258" s="49">
        <f>+verwerking!E252</f>
        <v>0</v>
      </c>
      <c r="C258" s="85">
        <f>+verwerking!G252+verwerking!I252+verwerking!K252+verwerking!M252</f>
        <v>0</v>
      </c>
      <c r="D258" s="85" t="str">
        <f>verwerking!F252</f>
        <v>Container</v>
      </c>
      <c r="E258" s="42"/>
      <c r="F258" s="61">
        <f>Tabel4[[#This Row],[Kolom52]]*Tabel4[[#This Row],[Kolom8]]</f>
        <v>0</v>
      </c>
      <c r="G258" s="50"/>
      <c r="H258" s="61"/>
      <c r="I258" s="62"/>
      <c r="J258" s="61"/>
      <c r="K258" s="39"/>
      <c r="L258" s="39">
        <f t="shared" si="10"/>
        <v>0</v>
      </c>
      <c r="M258" s="62"/>
      <c r="N258" s="40">
        <f t="shared" si="11"/>
        <v>0</v>
      </c>
    </row>
    <row r="259" spans="1:14" x14ac:dyDescent="0.2">
      <c r="A259" s="42">
        <f t="shared" si="12"/>
        <v>0</v>
      </c>
      <c r="B259" s="49">
        <f>+verwerking!E253</f>
        <v>0</v>
      </c>
      <c r="C259" s="85">
        <f>+verwerking!G253+verwerking!I253+verwerking!K253+verwerking!M253</f>
        <v>0</v>
      </c>
      <c r="D259" s="85" t="str">
        <f>verwerking!F253</f>
        <v>Ton</v>
      </c>
      <c r="E259" s="42"/>
      <c r="F259" s="61">
        <f>Tabel4[[#This Row],[Kolom52]]*Tabel4[[#This Row],[Kolom8]]</f>
        <v>0</v>
      </c>
      <c r="G259" s="50"/>
      <c r="H259" s="61"/>
      <c r="I259" s="62"/>
      <c r="J259" s="61"/>
      <c r="K259" s="39"/>
      <c r="L259" s="39">
        <f t="shared" si="10"/>
        <v>0</v>
      </c>
      <c r="M259" s="62"/>
      <c r="N259" s="40">
        <f t="shared" si="11"/>
        <v>0</v>
      </c>
    </row>
    <row r="260" spans="1:14" x14ac:dyDescent="0.2">
      <c r="A260" s="42">
        <f t="shared" si="12"/>
        <v>0</v>
      </c>
      <c r="B260" s="49">
        <f>+verwerking!E254</f>
        <v>0</v>
      </c>
      <c r="C260" s="85">
        <f>+verwerking!G254+verwerking!I254+verwerking!K254+verwerking!M254</f>
        <v>0</v>
      </c>
      <c r="D260" s="85" t="str">
        <f>verwerking!F254</f>
        <v>KG</v>
      </c>
      <c r="E260" s="42"/>
      <c r="F260" s="61">
        <f>Tabel4[[#This Row],[Kolom52]]*Tabel4[[#This Row],[Kolom8]]</f>
        <v>0</v>
      </c>
      <c r="G260" s="50"/>
      <c r="H260" s="61"/>
      <c r="I260" s="62"/>
      <c r="J260" s="61"/>
      <c r="K260" s="39"/>
      <c r="L260" s="39">
        <f t="shared" si="10"/>
        <v>0</v>
      </c>
      <c r="M260" s="62"/>
      <c r="N260" s="40">
        <f t="shared" si="11"/>
        <v>0</v>
      </c>
    </row>
    <row r="261" spans="1:14" x14ac:dyDescent="0.2">
      <c r="A261" s="42">
        <f t="shared" si="12"/>
        <v>0</v>
      </c>
      <c r="B261" s="49">
        <f>+verwerking!E255</f>
        <v>0</v>
      </c>
      <c r="C261" s="85">
        <f>+verwerking!G255+verwerking!I255+verwerking!K255+verwerking!M255</f>
        <v>0</v>
      </c>
      <c r="D261" s="85" t="str">
        <f>verwerking!F255</f>
        <v>Stuk</v>
      </c>
      <c r="E261" s="42"/>
      <c r="F261" s="61">
        <f>Tabel4[[#This Row],[Kolom52]]*Tabel4[[#This Row],[Kolom8]]</f>
        <v>0</v>
      </c>
      <c r="G261" s="50"/>
      <c r="H261" s="61"/>
      <c r="I261" s="62"/>
      <c r="J261" s="61"/>
      <c r="K261" s="39"/>
      <c r="L261" s="39">
        <f t="shared" si="10"/>
        <v>0</v>
      </c>
      <c r="M261" s="62"/>
      <c r="N261" s="40">
        <f t="shared" si="11"/>
        <v>0</v>
      </c>
    </row>
    <row r="262" spans="1:14" x14ac:dyDescent="0.2">
      <c r="A262" s="42">
        <f t="shared" si="12"/>
        <v>0</v>
      </c>
      <c r="B262" s="49">
        <f>+verwerking!E256</f>
        <v>0</v>
      </c>
      <c r="C262" s="85">
        <f>+verwerking!G256+verwerking!I256+verwerking!K256+verwerking!M256</f>
        <v>0</v>
      </c>
      <c r="D262" s="85" t="str">
        <f>verwerking!F256</f>
        <v>Container</v>
      </c>
      <c r="E262" s="42"/>
      <c r="F262" s="61">
        <f>Tabel4[[#This Row],[Kolom52]]*Tabel4[[#This Row],[Kolom8]]</f>
        <v>0</v>
      </c>
      <c r="G262" s="50"/>
      <c r="H262" s="61"/>
      <c r="I262" s="62"/>
      <c r="J262" s="61"/>
      <c r="K262" s="39"/>
      <c r="L262" s="39">
        <f t="shared" si="10"/>
        <v>0</v>
      </c>
      <c r="M262" s="62"/>
      <c r="N262" s="40">
        <f t="shared" si="11"/>
        <v>0</v>
      </c>
    </row>
    <row r="263" spans="1:14" x14ac:dyDescent="0.2">
      <c r="A263" s="42">
        <f t="shared" si="12"/>
        <v>0</v>
      </c>
      <c r="B263" s="49">
        <f>+verwerking!E257</f>
        <v>0</v>
      </c>
      <c r="C263" s="85">
        <f>+verwerking!G257+verwerking!I257+verwerking!K257+verwerking!M257</f>
        <v>0</v>
      </c>
      <c r="D263" s="85" t="str">
        <f>verwerking!F257</f>
        <v>Ton</v>
      </c>
      <c r="E263" s="42"/>
      <c r="F263" s="61">
        <f>Tabel4[[#This Row],[Kolom52]]*Tabel4[[#This Row],[Kolom8]]</f>
        <v>0</v>
      </c>
      <c r="G263" s="50"/>
      <c r="H263" s="61"/>
      <c r="I263" s="62"/>
      <c r="J263" s="61"/>
      <c r="K263" s="39"/>
      <c r="L263" s="39">
        <f t="shared" si="10"/>
        <v>0</v>
      </c>
      <c r="M263" s="62"/>
      <c r="N263" s="40">
        <f t="shared" si="11"/>
        <v>0</v>
      </c>
    </row>
    <row r="264" spans="1:14" x14ac:dyDescent="0.2">
      <c r="A264" s="42">
        <f t="shared" si="12"/>
        <v>0</v>
      </c>
      <c r="B264" s="49">
        <f>+verwerking!E258</f>
        <v>0</v>
      </c>
      <c r="C264" s="85">
        <f>+verwerking!G258+verwerking!I258+verwerking!K258+verwerking!M258</f>
        <v>0</v>
      </c>
      <c r="D264" s="85" t="str">
        <f>verwerking!F258</f>
        <v>KG</v>
      </c>
      <c r="E264" s="42"/>
      <c r="F264" s="61">
        <f>Tabel4[[#This Row],[Kolom52]]*Tabel4[[#This Row],[Kolom8]]</f>
        <v>0</v>
      </c>
      <c r="G264" s="50"/>
      <c r="H264" s="61"/>
      <c r="I264" s="62"/>
      <c r="J264" s="61"/>
      <c r="K264" s="39"/>
      <c r="L264" s="39">
        <f t="shared" si="10"/>
        <v>0</v>
      </c>
      <c r="M264" s="62"/>
      <c r="N264" s="40">
        <f t="shared" si="11"/>
        <v>0</v>
      </c>
    </row>
    <row r="265" spans="1:14" x14ac:dyDescent="0.2">
      <c r="A265" s="42">
        <f t="shared" si="12"/>
        <v>0</v>
      </c>
      <c r="B265" s="49">
        <f>+verwerking!E259</f>
        <v>0</v>
      </c>
      <c r="C265" s="85">
        <f>+verwerking!G259+verwerking!I259+verwerking!K259+verwerking!M259</f>
        <v>0</v>
      </c>
      <c r="D265" s="85" t="str">
        <f>verwerking!F259</f>
        <v>Stuk</v>
      </c>
      <c r="E265" s="42"/>
      <c r="F265" s="61">
        <f>Tabel4[[#This Row],[Kolom52]]*Tabel4[[#This Row],[Kolom8]]</f>
        <v>0</v>
      </c>
      <c r="G265" s="50"/>
      <c r="H265" s="61"/>
      <c r="I265" s="62"/>
      <c r="J265" s="61"/>
      <c r="K265" s="39"/>
      <c r="L265" s="39">
        <f t="shared" si="10"/>
        <v>0</v>
      </c>
      <c r="M265" s="62"/>
      <c r="N265" s="40">
        <f t="shared" si="11"/>
        <v>0</v>
      </c>
    </row>
    <row r="266" spans="1:14" x14ac:dyDescent="0.2">
      <c r="A266" s="42">
        <f t="shared" si="12"/>
        <v>0</v>
      </c>
      <c r="B266" s="49">
        <f>+verwerking!E260</f>
        <v>0</v>
      </c>
      <c r="C266" s="85">
        <f>+verwerking!G260+verwerking!I260+verwerking!K260+verwerking!M260</f>
        <v>0</v>
      </c>
      <c r="D266" s="85" t="str">
        <f>verwerking!F260</f>
        <v>Container</v>
      </c>
      <c r="E266" s="42"/>
      <c r="F266" s="61">
        <f>Tabel4[[#This Row],[Kolom52]]*Tabel4[[#This Row],[Kolom8]]</f>
        <v>0</v>
      </c>
      <c r="G266" s="50"/>
      <c r="H266" s="61"/>
      <c r="I266" s="62"/>
      <c r="J266" s="61"/>
      <c r="K266" s="39"/>
      <c r="L266" s="39">
        <f t="shared" si="10"/>
        <v>0</v>
      </c>
      <c r="M266" s="62"/>
      <c r="N266" s="40">
        <f t="shared" si="11"/>
        <v>0</v>
      </c>
    </row>
    <row r="267" spans="1:14" x14ac:dyDescent="0.2">
      <c r="A267" s="42">
        <f t="shared" si="12"/>
        <v>0</v>
      </c>
      <c r="B267" s="49">
        <f>+verwerking!E261</f>
        <v>0</v>
      </c>
      <c r="C267" s="85">
        <f>+verwerking!G261+verwerking!I261+verwerking!K261+verwerking!M261</f>
        <v>0</v>
      </c>
      <c r="D267" s="85" t="str">
        <f>verwerking!F261</f>
        <v>Ton</v>
      </c>
      <c r="E267" s="42"/>
      <c r="F267" s="61">
        <f>Tabel4[[#This Row],[Kolom52]]*Tabel4[[#This Row],[Kolom8]]</f>
        <v>0</v>
      </c>
      <c r="G267" s="50"/>
      <c r="H267" s="61"/>
      <c r="I267" s="62"/>
      <c r="J267" s="61"/>
      <c r="K267" s="39"/>
      <c r="L267" s="39">
        <f t="shared" si="10"/>
        <v>0</v>
      </c>
      <c r="M267" s="62"/>
      <c r="N267" s="40">
        <f t="shared" si="11"/>
        <v>0</v>
      </c>
    </row>
    <row r="268" spans="1:14" x14ac:dyDescent="0.2">
      <c r="A268" s="42">
        <f t="shared" si="12"/>
        <v>0</v>
      </c>
      <c r="B268" s="49">
        <f>+verwerking!E262</f>
        <v>0</v>
      </c>
      <c r="C268" s="85">
        <f>+verwerking!G262+verwerking!I262+verwerking!K262+verwerking!M262</f>
        <v>0</v>
      </c>
      <c r="D268" s="85" t="str">
        <f>verwerking!F262</f>
        <v>KG</v>
      </c>
      <c r="E268" s="42"/>
      <c r="F268" s="61">
        <f>Tabel4[[#This Row],[Kolom52]]*Tabel4[[#This Row],[Kolom8]]</f>
        <v>0</v>
      </c>
      <c r="G268" s="50"/>
      <c r="H268" s="61"/>
      <c r="I268" s="62"/>
      <c r="J268" s="61"/>
      <c r="K268" s="39"/>
      <c r="L268" s="39">
        <f t="shared" ref="L268:L331" si="13">+J268*K268</f>
        <v>0</v>
      </c>
      <c r="M268" s="62"/>
      <c r="N268" s="40">
        <f t="shared" ref="N268:N331" si="14">+F268+H268+L268</f>
        <v>0</v>
      </c>
    </row>
    <row r="269" spans="1:14" x14ac:dyDescent="0.2">
      <c r="A269" s="42">
        <f t="shared" si="12"/>
        <v>0</v>
      </c>
      <c r="B269" s="49">
        <f>+verwerking!E263</f>
        <v>0</v>
      </c>
      <c r="C269" s="85">
        <f>+verwerking!G263+verwerking!I263+verwerking!K263+verwerking!M263</f>
        <v>0</v>
      </c>
      <c r="D269" s="85" t="str">
        <f>verwerking!F263</f>
        <v>Stuk</v>
      </c>
      <c r="E269" s="42"/>
      <c r="F269" s="61">
        <f>Tabel4[[#This Row],[Kolom52]]*Tabel4[[#This Row],[Kolom8]]</f>
        <v>0</v>
      </c>
      <c r="G269" s="50"/>
      <c r="H269" s="61"/>
      <c r="I269" s="62"/>
      <c r="J269" s="61"/>
      <c r="K269" s="39"/>
      <c r="L269" s="39">
        <f t="shared" si="13"/>
        <v>0</v>
      </c>
      <c r="M269" s="62"/>
      <c r="N269" s="40">
        <f t="shared" si="14"/>
        <v>0</v>
      </c>
    </row>
    <row r="270" spans="1:14" x14ac:dyDescent="0.2">
      <c r="A270" s="42">
        <f t="shared" si="12"/>
        <v>0</v>
      </c>
      <c r="B270" s="49">
        <f>+verwerking!E264</f>
        <v>0</v>
      </c>
      <c r="C270" s="85">
        <f>+verwerking!G264+verwerking!I264+verwerking!K264+verwerking!M264</f>
        <v>0</v>
      </c>
      <c r="D270" s="85" t="str">
        <f>verwerking!F264</f>
        <v>Container</v>
      </c>
      <c r="E270" s="42"/>
      <c r="F270" s="61">
        <f>Tabel4[[#This Row],[Kolom52]]*Tabel4[[#This Row],[Kolom8]]</f>
        <v>0</v>
      </c>
      <c r="G270" s="50"/>
      <c r="H270" s="61"/>
      <c r="I270" s="62"/>
      <c r="J270" s="61"/>
      <c r="K270" s="39"/>
      <c r="L270" s="39">
        <f t="shared" si="13"/>
        <v>0</v>
      </c>
      <c r="M270" s="62"/>
      <c r="N270" s="40">
        <f t="shared" si="14"/>
        <v>0</v>
      </c>
    </row>
    <row r="271" spans="1:14" x14ac:dyDescent="0.2">
      <c r="A271" s="42">
        <f t="shared" si="12"/>
        <v>0</v>
      </c>
      <c r="B271" s="49">
        <f>+verwerking!E265</f>
        <v>0</v>
      </c>
      <c r="C271" s="85">
        <f>+verwerking!G265+verwerking!I265+verwerking!K265+verwerking!M265</f>
        <v>0</v>
      </c>
      <c r="D271" s="85" t="str">
        <f>verwerking!F265</f>
        <v>Ton</v>
      </c>
      <c r="E271" s="42"/>
      <c r="F271" s="61">
        <f>Tabel4[[#This Row],[Kolom52]]*Tabel4[[#This Row],[Kolom8]]</f>
        <v>0</v>
      </c>
      <c r="G271" s="50"/>
      <c r="H271" s="61"/>
      <c r="I271" s="62"/>
      <c r="J271" s="61"/>
      <c r="K271" s="39"/>
      <c r="L271" s="39">
        <f t="shared" si="13"/>
        <v>0</v>
      </c>
      <c r="M271" s="62"/>
      <c r="N271" s="40">
        <f t="shared" si="14"/>
        <v>0</v>
      </c>
    </row>
    <row r="272" spans="1:14" x14ac:dyDescent="0.2">
      <c r="A272" s="42">
        <f t="shared" si="12"/>
        <v>0</v>
      </c>
      <c r="B272" s="49">
        <f>+verwerking!E266</f>
        <v>0</v>
      </c>
      <c r="C272" s="85">
        <f>+verwerking!G266+verwerking!I266+verwerking!K266+verwerking!M266</f>
        <v>0</v>
      </c>
      <c r="D272" s="85" t="str">
        <f>verwerking!F266</f>
        <v>KG</v>
      </c>
      <c r="E272" s="42"/>
      <c r="F272" s="61">
        <f>Tabel4[[#This Row],[Kolom52]]*Tabel4[[#This Row],[Kolom8]]</f>
        <v>0</v>
      </c>
      <c r="G272" s="50"/>
      <c r="H272" s="61"/>
      <c r="I272" s="62"/>
      <c r="J272" s="61"/>
      <c r="K272" s="39"/>
      <c r="L272" s="39">
        <f t="shared" si="13"/>
        <v>0</v>
      </c>
      <c r="M272" s="62"/>
      <c r="N272" s="40">
        <f t="shared" si="14"/>
        <v>0</v>
      </c>
    </row>
    <row r="273" spans="1:14" x14ac:dyDescent="0.2">
      <c r="A273" s="42">
        <f t="shared" si="12"/>
        <v>0</v>
      </c>
      <c r="B273" s="49">
        <f>+verwerking!E267</f>
        <v>0</v>
      </c>
      <c r="C273" s="85">
        <f>+verwerking!G267+verwerking!I267+verwerking!K267+verwerking!M267</f>
        <v>0</v>
      </c>
      <c r="D273" s="85" t="str">
        <f>verwerking!F267</f>
        <v>Stuk</v>
      </c>
      <c r="E273" s="42"/>
      <c r="F273" s="61">
        <f>Tabel4[[#This Row],[Kolom52]]*Tabel4[[#This Row],[Kolom8]]</f>
        <v>0</v>
      </c>
      <c r="G273" s="50"/>
      <c r="H273" s="61"/>
      <c r="I273" s="62"/>
      <c r="J273" s="61"/>
      <c r="K273" s="39"/>
      <c r="L273" s="39">
        <f t="shared" si="13"/>
        <v>0</v>
      </c>
      <c r="M273" s="62"/>
      <c r="N273" s="40">
        <f t="shared" si="14"/>
        <v>0</v>
      </c>
    </row>
    <row r="274" spans="1:14" x14ac:dyDescent="0.2">
      <c r="A274" s="42">
        <f t="shared" si="12"/>
        <v>0</v>
      </c>
      <c r="B274" s="49">
        <f>+verwerking!E268</f>
        <v>0</v>
      </c>
      <c r="C274" s="85">
        <f>+verwerking!G268+verwerking!I268+verwerking!K268+verwerking!M268</f>
        <v>0</v>
      </c>
      <c r="D274" s="85" t="str">
        <f>verwerking!F268</f>
        <v>Container</v>
      </c>
      <c r="E274" s="42"/>
      <c r="F274" s="61">
        <f>Tabel4[[#This Row],[Kolom52]]*Tabel4[[#This Row],[Kolom8]]</f>
        <v>0</v>
      </c>
      <c r="G274" s="50"/>
      <c r="H274" s="61"/>
      <c r="I274" s="62"/>
      <c r="J274" s="61"/>
      <c r="K274" s="39"/>
      <c r="L274" s="39">
        <f t="shared" si="13"/>
        <v>0</v>
      </c>
      <c r="M274" s="62"/>
      <c r="N274" s="40">
        <f t="shared" si="14"/>
        <v>0</v>
      </c>
    </row>
    <row r="275" spans="1:14" x14ac:dyDescent="0.2">
      <c r="A275" s="42">
        <f t="shared" si="12"/>
        <v>0</v>
      </c>
      <c r="B275" s="49">
        <f>+verwerking!E269</f>
        <v>0</v>
      </c>
      <c r="C275" s="85">
        <f>+verwerking!G269+verwerking!I269+verwerking!K269+verwerking!M269</f>
        <v>0</v>
      </c>
      <c r="D275" s="85" t="str">
        <f>verwerking!F269</f>
        <v>Ton</v>
      </c>
      <c r="E275" s="42"/>
      <c r="F275" s="61">
        <f>Tabel4[[#This Row],[Kolom52]]*Tabel4[[#This Row],[Kolom8]]</f>
        <v>0</v>
      </c>
      <c r="G275" s="50"/>
      <c r="H275" s="61"/>
      <c r="I275" s="62"/>
      <c r="J275" s="61"/>
      <c r="K275" s="39"/>
      <c r="L275" s="39">
        <f t="shared" si="13"/>
        <v>0</v>
      </c>
      <c r="M275" s="62"/>
      <c r="N275" s="40">
        <f t="shared" si="14"/>
        <v>0</v>
      </c>
    </row>
    <row r="276" spans="1:14" x14ac:dyDescent="0.2">
      <c r="A276" s="42">
        <f t="shared" si="12"/>
        <v>0</v>
      </c>
      <c r="B276" s="49">
        <f>+verwerking!E270</f>
        <v>0</v>
      </c>
      <c r="C276" s="85">
        <f>+verwerking!G270+verwerking!I270+verwerking!K270+verwerking!M270</f>
        <v>0</v>
      </c>
      <c r="D276" s="85" t="str">
        <f>verwerking!F270</f>
        <v>KG</v>
      </c>
      <c r="E276" s="42"/>
      <c r="F276" s="61">
        <f>Tabel4[[#This Row],[Kolom52]]*Tabel4[[#This Row],[Kolom8]]</f>
        <v>0</v>
      </c>
      <c r="G276" s="50"/>
      <c r="H276" s="61"/>
      <c r="I276" s="62"/>
      <c r="J276" s="61"/>
      <c r="K276" s="39"/>
      <c r="L276" s="39">
        <f t="shared" si="13"/>
        <v>0</v>
      </c>
      <c r="M276" s="62"/>
      <c r="N276" s="40">
        <f t="shared" si="14"/>
        <v>0</v>
      </c>
    </row>
    <row r="277" spans="1:14" x14ac:dyDescent="0.2">
      <c r="A277" s="42">
        <f t="shared" si="12"/>
        <v>0</v>
      </c>
      <c r="B277" s="49">
        <f>+verwerking!E271</f>
        <v>0</v>
      </c>
      <c r="C277" s="85">
        <f>+verwerking!G271+verwerking!I271+verwerking!K271+verwerking!M271</f>
        <v>0</v>
      </c>
      <c r="D277" s="85" t="str">
        <f>verwerking!F271</f>
        <v>Stuk</v>
      </c>
      <c r="E277" s="42"/>
      <c r="F277" s="61">
        <f>Tabel4[[#This Row],[Kolom52]]*Tabel4[[#This Row],[Kolom8]]</f>
        <v>0</v>
      </c>
      <c r="G277" s="50"/>
      <c r="H277" s="61"/>
      <c r="I277" s="62"/>
      <c r="J277" s="61"/>
      <c r="K277" s="39"/>
      <c r="L277" s="39">
        <f t="shared" si="13"/>
        <v>0</v>
      </c>
      <c r="M277" s="62"/>
      <c r="N277" s="40">
        <f t="shared" si="14"/>
        <v>0</v>
      </c>
    </row>
    <row r="278" spans="1:14" x14ac:dyDescent="0.2">
      <c r="A278" s="42">
        <f t="shared" si="12"/>
        <v>0</v>
      </c>
      <c r="B278" s="49">
        <f>+verwerking!E272</f>
        <v>0</v>
      </c>
      <c r="C278" s="85">
        <f>+verwerking!G272+verwerking!I272+verwerking!K272+verwerking!M272</f>
        <v>0</v>
      </c>
      <c r="D278" s="85" t="str">
        <f>verwerking!F272</f>
        <v>Container</v>
      </c>
      <c r="E278" s="42"/>
      <c r="F278" s="61">
        <f>Tabel4[[#This Row],[Kolom52]]*Tabel4[[#This Row],[Kolom8]]</f>
        <v>0</v>
      </c>
      <c r="G278" s="50"/>
      <c r="H278" s="61"/>
      <c r="I278" s="62"/>
      <c r="J278" s="61"/>
      <c r="K278" s="39"/>
      <c r="L278" s="39">
        <f t="shared" si="13"/>
        <v>0</v>
      </c>
      <c r="M278" s="62"/>
      <c r="N278" s="40">
        <f t="shared" si="14"/>
        <v>0</v>
      </c>
    </row>
    <row r="279" spans="1:14" x14ac:dyDescent="0.2">
      <c r="A279" s="42">
        <f t="shared" si="12"/>
        <v>0</v>
      </c>
      <c r="B279" s="49">
        <f>+verwerking!E273</f>
        <v>0</v>
      </c>
      <c r="C279" s="85">
        <f>+verwerking!G273+verwerking!I273+verwerking!K273+verwerking!M273</f>
        <v>0</v>
      </c>
      <c r="D279" s="85" t="str">
        <f>verwerking!F273</f>
        <v>Ton</v>
      </c>
      <c r="E279" s="42"/>
      <c r="F279" s="61">
        <f>Tabel4[[#This Row],[Kolom52]]*Tabel4[[#This Row],[Kolom8]]</f>
        <v>0</v>
      </c>
      <c r="G279" s="50"/>
      <c r="H279" s="61"/>
      <c r="I279" s="62"/>
      <c r="J279" s="61"/>
      <c r="K279" s="39"/>
      <c r="L279" s="39">
        <f t="shared" si="13"/>
        <v>0</v>
      </c>
      <c r="M279" s="62"/>
      <c r="N279" s="40">
        <f t="shared" si="14"/>
        <v>0</v>
      </c>
    </row>
    <row r="280" spans="1:14" x14ac:dyDescent="0.2">
      <c r="A280" s="42">
        <f t="shared" si="12"/>
        <v>0</v>
      </c>
      <c r="B280" s="49">
        <f>+verwerking!E274</f>
        <v>0</v>
      </c>
      <c r="C280" s="85">
        <f>+verwerking!G274+verwerking!I274+verwerking!K274+verwerking!M274</f>
        <v>0</v>
      </c>
      <c r="D280" s="85" t="str">
        <f>verwerking!F274</f>
        <v>KG</v>
      </c>
      <c r="E280" s="42"/>
      <c r="F280" s="61">
        <f>Tabel4[[#This Row],[Kolom52]]*Tabel4[[#This Row],[Kolom8]]</f>
        <v>0</v>
      </c>
      <c r="G280" s="50"/>
      <c r="H280" s="61"/>
      <c r="I280" s="62"/>
      <c r="J280" s="61"/>
      <c r="K280" s="39"/>
      <c r="L280" s="39">
        <f t="shared" si="13"/>
        <v>0</v>
      </c>
      <c r="M280" s="62"/>
      <c r="N280" s="40">
        <f t="shared" si="14"/>
        <v>0</v>
      </c>
    </row>
    <row r="281" spans="1:14" x14ac:dyDescent="0.2">
      <c r="A281" s="42">
        <f t="shared" si="12"/>
        <v>0</v>
      </c>
      <c r="B281" s="49">
        <f>+verwerking!E275</f>
        <v>0</v>
      </c>
      <c r="C281" s="85">
        <f>+verwerking!G275+verwerking!I275+verwerking!K275+verwerking!M275</f>
        <v>0</v>
      </c>
      <c r="D281" s="85" t="str">
        <f>verwerking!F275</f>
        <v>Stuk</v>
      </c>
      <c r="E281" s="42"/>
      <c r="F281" s="61">
        <f>Tabel4[[#This Row],[Kolom52]]*Tabel4[[#This Row],[Kolom8]]</f>
        <v>0</v>
      </c>
      <c r="G281" s="50"/>
      <c r="H281" s="61"/>
      <c r="I281" s="62"/>
      <c r="J281" s="61"/>
      <c r="K281" s="39"/>
      <c r="L281" s="39">
        <f t="shared" si="13"/>
        <v>0</v>
      </c>
      <c r="M281" s="62"/>
      <c r="N281" s="40">
        <f t="shared" si="14"/>
        <v>0</v>
      </c>
    </row>
    <row r="282" spans="1:14" x14ac:dyDescent="0.2">
      <c r="A282" s="42">
        <f t="shared" si="12"/>
        <v>0</v>
      </c>
      <c r="B282" s="49">
        <f>+verwerking!E276</f>
        <v>0</v>
      </c>
      <c r="C282" s="85">
        <f>+verwerking!G276+verwerking!I276+verwerking!K276+verwerking!M276</f>
        <v>0</v>
      </c>
      <c r="D282" s="85" t="str">
        <f>verwerking!F276</f>
        <v>Container</v>
      </c>
      <c r="E282" s="42"/>
      <c r="F282" s="61">
        <f>Tabel4[[#This Row],[Kolom52]]*Tabel4[[#This Row],[Kolom8]]</f>
        <v>0</v>
      </c>
      <c r="G282" s="50"/>
      <c r="H282" s="61"/>
      <c r="I282" s="62"/>
      <c r="J282" s="61"/>
      <c r="K282" s="39"/>
      <c r="L282" s="39">
        <f t="shared" si="13"/>
        <v>0</v>
      </c>
      <c r="M282" s="62"/>
      <c r="N282" s="40">
        <f t="shared" si="14"/>
        <v>0</v>
      </c>
    </row>
    <row r="283" spans="1:14" x14ac:dyDescent="0.2">
      <c r="A283" s="42">
        <f t="shared" si="12"/>
        <v>0</v>
      </c>
      <c r="B283" s="49">
        <f>+verwerking!E277</f>
        <v>0</v>
      </c>
      <c r="C283" s="85">
        <f>+verwerking!G277+verwerking!I277+verwerking!K277+verwerking!M277</f>
        <v>0</v>
      </c>
      <c r="D283" s="85" t="str">
        <f>verwerking!F277</f>
        <v>Ton</v>
      </c>
      <c r="E283" s="42"/>
      <c r="F283" s="61">
        <f>Tabel4[[#This Row],[Kolom52]]*Tabel4[[#This Row],[Kolom8]]</f>
        <v>0</v>
      </c>
      <c r="G283" s="50"/>
      <c r="H283" s="61"/>
      <c r="I283" s="62"/>
      <c r="J283" s="61"/>
      <c r="K283" s="39"/>
      <c r="L283" s="39">
        <f t="shared" si="13"/>
        <v>0</v>
      </c>
      <c r="M283" s="62"/>
      <c r="N283" s="40">
        <f t="shared" si="14"/>
        <v>0</v>
      </c>
    </row>
    <row r="284" spans="1:14" x14ac:dyDescent="0.2">
      <c r="A284" s="42">
        <f t="shared" si="12"/>
        <v>0</v>
      </c>
      <c r="B284" s="49">
        <f>+verwerking!E278</f>
        <v>0</v>
      </c>
      <c r="C284" s="85">
        <f>+verwerking!G278+verwerking!I278+verwerking!K278+verwerking!M278</f>
        <v>0</v>
      </c>
      <c r="D284" s="85" t="str">
        <f>verwerking!F278</f>
        <v>KG</v>
      </c>
      <c r="E284" s="42"/>
      <c r="F284" s="61">
        <f>Tabel4[[#This Row],[Kolom52]]*Tabel4[[#This Row],[Kolom8]]</f>
        <v>0</v>
      </c>
      <c r="G284" s="50"/>
      <c r="H284" s="61"/>
      <c r="I284" s="62"/>
      <c r="J284" s="61"/>
      <c r="K284" s="39"/>
      <c r="L284" s="39">
        <f t="shared" si="13"/>
        <v>0</v>
      </c>
      <c r="M284" s="62"/>
      <c r="N284" s="40">
        <f t="shared" si="14"/>
        <v>0</v>
      </c>
    </row>
    <row r="285" spans="1:14" x14ac:dyDescent="0.2">
      <c r="A285" s="42">
        <f t="shared" si="12"/>
        <v>0</v>
      </c>
      <c r="B285" s="49">
        <f>+verwerking!E279</f>
        <v>0</v>
      </c>
      <c r="C285" s="85">
        <f>+verwerking!G279+verwerking!I279+verwerking!K279+verwerking!M279</f>
        <v>0</v>
      </c>
      <c r="D285" s="85" t="str">
        <f>verwerking!F279</f>
        <v>Stuk</v>
      </c>
      <c r="E285" s="42"/>
      <c r="F285" s="61">
        <f>Tabel4[[#This Row],[Kolom52]]*Tabel4[[#This Row],[Kolom8]]</f>
        <v>0</v>
      </c>
      <c r="G285" s="50"/>
      <c r="H285" s="61"/>
      <c r="I285" s="62"/>
      <c r="J285" s="61"/>
      <c r="K285" s="39"/>
      <c r="L285" s="39">
        <f t="shared" si="13"/>
        <v>0</v>
      </c>
      <c r="M285" s="62"/>
      <c r="N285" s="40">
        <f t="shared" si="14"/>
        <v>0</v>
      </c>
    </row>
    <row r="286" spans="1:14" x14ac:dyDescent="0.2">
      <c r="A286" s="42">
        <f t="shared" si="12"/>
        <v>0</v>
      </c>
      <c r="B286" s="49">
        <f>+verwerking!E280</f>
        <v>0</v>
      </c>
      <c r="C286" s="85">
        <f>+verwerking!G280+verwerking!I280+verwerking!K280+verwerking!M280</f>
        <v>0</v>
      </c>
      <c r="D286" s="85" t="str">
        <f>verwerking!F280</f>
        <v>Container</v>
      </c>
      <c r="E286" s="42"/>
      <c r="F286" s="61">
        <f>Tabel4[[#This Row],[Kolom52]]*Tabel4[[#This Row],[Kolom8]]</f>
        <v>0</v>
      </c>
      <c r="G286" s="50"/>
      <c r="H286" s="61"/>
      <c r="I286" s="62"/>
      <c r="J286" s="61"/>
      <c r="K286" s="39"/>
      <c r="L286" s="39">
        <f t="shared" si="13"/>
        <v>0</v>
      </c>
      <c r="M286" s="62"/>
      <c r="N286" s="40">
        <f t="shared" si="14"/>
        <v>0</v>
      </c>
    </row>
    <row r="287" spans="1:14" x14ac:dyDescent="0.2">
      <c r="A287" s="42">
        <f t="shared" si="12"/>
        <v>0</v>
      </c>
      <c r="B287" s="49">
        <f>+verwerking!E281</f>
        <v>0</v>
      </c>
      <c r="C287" s="85">
        <f>+verwerking!G281+verwerking!I281+verwerking!K281+verwerking!M281</f>
        <v>0</v>
      </c>
      <c r="D287" s="85" t="str">
        <f>verwerking!F281</f>
        <v>Ton</v>
      </c>
      <c r="E287" s="42"/>
      <c r="F287" s="61">
        <f>Tabel4[[#This Row],[Kolom52]]*Tabel4[[#This Row],[Kolom8]]</f>
        <v>0</v>
      </c>
      <c r="G287" s="50"/>
      <c r="H287" s="61"/>
      <c r="I287" s="62"/>
      <c r="J287" s="61"/>
      <c r="K287" s="39"/>
      <c r="L287" s="39">
        <f t="shared" si="13"/>
        <v>0</v>
      </c>
      <c r="M287" s="62"/>
      <c r="N287" s="40">
        <f t="shared" si="14"/>
        <v>0</v>
      </c>
    </row>
    <row r="288" spans="1:14" x14ac:dyDescent="0.2">
      <c r="A288" s="42">
        <f t="shared" si="12"/>
        <v>0</v>
      </c>
      <c r="B288" s="49">
        <f>+verwerking!E282</f>
        <v>0</v>
      </c>
      <c r="C288" s="85">
        <f>+verwerking!G282+verwerking!I282+verwerking!K282+verwerking!M282</f>
        <v>0</v>
      </c>
      <c r="D288" s="85" t="str">
        <f>verwerking!F282</f>
        <v>KG</v>
      </c>
      <c r="E288" s="42"/>
      <c r="F288" s="61">
        <f>Tabel4[[#This Row],[Kolom52]]*Tabel4[[#This Row],[Kolom8]]</f>
        <v>0</v>
      </c>
      <c r="G288" s="50"/>
      <c r="H288" s="61"/>
      <c r="I288" s="62"/>
      <c r="J288" s="61"/>
      <c r="K288" s="39"/>
      <c r="L288" s="39">
        <f t="shared" si="13"/>
        <v>0</v>
      </c>
      <c r="M288" s="62"/>
      <c r="N288" s="40">
        <f t="shared" si="14"/>
        <v>0</v>
      </c>
    </row>
    <row r="289" spans="1:14" x14ac:dyDescent="0.2">
      <c r="A289" s="42">
        <f t="shared" si="12"/>
        <v>0</v>
      </c>
      <c r="B289" s="49">
        <f>+verwerking!E283</f>
        <v>0</v>
      </c>
      <c r="C289" s="85">
        <f>+verwerking!G283+verwerking!I283+verwerking!K283+verwerking!M283</f>
        <v>0</v>
      </c>
      <c r="D289" s="85" t="str">
        <f>verwerking!F283</f>
        <v>Stuk</v>
      </c>
      <c r="E289" s="42"/>
      <c r="F289" s="61">
        <f>Tabel4[[#This Row],[Kolom52]]*Tabel4[[#This Row],[Kolom8]]</f>
        <v>0</v>
      </c>
      <c r="G289" s="50"/>
      <c r="H289" s="61"/>
      <c r="I289" s="62"/>
      <c r="J289" s="61"/>
      <c r="K289" s="39"/>
      <c r="L289" s="39">
        <f t="shared" si="13"/>
        <v>0</v>
      </c>
      <c r="M289" s="62"/>
      <c r="N289" s="40">
        <f t="shared" si="14"/>
        <v>0</v>
      </c>
    </row>
    <row r="290" spans="1:14" x14ac:dyDescent="0.2">
      <c r="A290" s="42">
        <f t="shared" si="12"/>
        <v>0</v>
      </c>
      <c r="B290" s="49">
        <f>+verwerking!E284</f>
        <v>0</v>
      </c>
      <c r="C290" s="85">
        <f>+verwerking!G284+verwerking!I284+verwerking!K284+verwerking!M284</f>
        <v>0</v>
      </c>
      <c r="D290" s="85" t="str">
        <f>verwerking!F284</f>
        <v>Container</v>
      </c>
      <c r="E290" s="42"/>
      <c r="F290" s="61">
        <f>Tabel4[[#This Row],[Kolom52]]*Tabel4[[#This Row],[Kolom8]]</f>
        <v>0</v>
      </c>
      <c r="G290" s="50"/>
      <c r="H290" s="61"/>
      <c r="I290" s="62"/>
      <c r="J290" s="61"/>
      <c r="K290" s="39"/>
      <c r="L290" s="39">
        <f t="shared" si="13"/>
        <v>0</v>
      </c>
      <c r="M290" s="62"/>
      <c r="N290" s="40">
        <f t="shared" si="14"/>
        <v>0</v>
      </c>
    </row>
    <row r="291" spans="1:14" x14ac:dyDescent="0.2">
      <c r="A291" s="42">
        <f t="shared" si="12"/>
        <v>0</v>
      </c>
      <c r="B291" s="49">
        <f>+verwerking!E285</f>
        <v>0</v>
      </c>
      <c r="C291" s="85">
        <f>+verwerking!G285+verwerking!I285+verwerking!K285+verwerking!M285</f>
        <v>0</v>
      </c>
      <c r="D291" s="85" t="str">
        <f>verwerking!F285</f>
        <v>Ton</v>
      </c>
      <c r="E291" s="42"/>
      <c r="F291" s="61">
        <f>Tabel4[[#This Row],[Kolom52]]*Tabel4[[#This Row],[Kolom8]]</f>
        <v>0</v>
      </c>
      <c r="G291" s="50"/>
      <c r="H291" s="61"/>
      <c r="I291" s="62"/>
      <c r="J291" s="61"/>
      <c r="K291" s="39"/>
      <c r="L291" s="39">
        <f t="shared" si="13"/>
        <v>0</v>
      </c>
      <c r="M291" s="62"/>
      <c r="N291" s="40">
        <f t="shared" si="14"/>
        <v>0</v>
      </c>
    </row>
    <row r="292" spans="1:14" x14ac:dyDescent="0.2">
      <c r="A292" s="42">
        <f t="shared" si="12"/>
        <v>0</v>
      </c>
      <c r="B292" s="49">
        <f>+verwerking!E286</f>
        <v>0</v>
      </c>
      <c r="C292" s="85">
        <f>+verwerking!G286+verwerking!I286+verwerking!K286+verwerking!M286</f>
        <v>0</v>
      </c>
      <c r="D292" s="85" t="str">
        <f>verwerking!F286</f>
        <v>KG</v>
      </c>
      <c r="E292" s="42"/>
      <c r="F292" s="61">
        <f>Tabel4[[#This Row],[Kolom52]]*Tabel4[[#This Row],[Kolom8]]</f>
        <v>0</v>
      </c>
      <c r="G292" s="50"/>
      <c r="H292" s="61"/>
      <c r="I292" s="62"/>
      <c r="J292" s="61"/>
      <c r="K292" s="39"/>
      <c r="L292" s="39">
        <f t="shared" si="13"/>
        <v>0</v>
      </c>
      <c r="M292" s="62"/>
      <c r="N292" s="40">
        <f t="shared" si="14"/>
        <v>0</v>
      </c>
    </row>
    <row r="293" spans="1:14" x14ac:dyDescent="0.2">
      <c r="A293" s="42">
        <f t="shared" si="12"/>
        <v>0</v>
      </c>
      <c r="B293" s="49">
        <f>+verwerking!E287</f>
        <v>0</v>
      </c>
      <c r="C293" s="85">
        <f>+verwerking!G287+verwerking!I287+verwerking!K287+verwerking!M287</f>
        <v>0</v>
      </c>
      <c r="D293" s="85" t="str">
        <f>verwerking!F287</f>
        <v>Stuk</v>
      </c>
      <c r="E293" s="42"/>
      <c r="F293" s="61">
        <f>Tabel4[[#This Row],[Kolom52]]*Tabel4[[#This Row],[Kolom8]]</f>
        <v>0</v>
      </c>
      <c r="G293" s="50"/>
      <c r="H293" s="61"/>
      <c r="I293" s="62"/>
      <c r="J293" s="61"/>
      <c r="K293" s="39"/>
      <c r="L293" s="39">
        <f t="shared" si="13"/>
        <v>0</v>
      </c>
      <c r="M293" s="62"/>
      <c r="N293" s="40">
        <f t="shared" si="14"/>
        <v>0</v>
      </c>
    </row>
    <row r="294" spans="1:14" x14ac:dyDescent="0.2">
      <c r="A294" s="42">
        <f t="shared" si="12"/>
        <v>0</v>
      </c>
      <c r="B294" s="49">
        <f>+verwerking!E288</f>
        <v>0</v>
      </c>
      <c r="C294" s="85">
        <f>+verwerking!G288+verwerking!I288+verwerking!K288+verwerking!M288</f>
        <v>0</v>
      </c>
      <c r="D294" s="85" t="str">
        <f>verwerking!F288</f>
        <v>Container</v>
      </c>
      <c r="E294" s="42"/>
      <c r="F294" s="61">
        <f>Tabel4[[#This Row],[Kolom52]]*Tabel4[[#This Row],[Kolom8]]</f>
        <v>0</v>
      </c>
      <c r="G294" s="50"/>
      <c r="H294" s="61"/>
      <c r="I294" s="62"/>
      <c r="J294" s="61"/>
      <c r="K294" s="39"/>
      <c r="L294" s="39">
        <f t="shared" si="13"/>
        <v>0</v>
      </c>
      <c r="M294" s="62"/>
      <c r="N294" s="40">
        <f t="shared" si="14"/>
        <v>0</v>
      </c>
    </row>
    <row r="295" spans="1:14" x14ac:dyDescent="0.2">
      <c r="A295" s="42">
        <f t="shared" si="12"/>
        <v>0</v>
      </c>
      <c r="B295" s="49">
        <f>+verwerking!E289</f>
        <v>0</v>
      </c>
      <c r="C295" s="85">
        <f>+verwerking!G289+verwerking!I289+verwerking!K289+verwerking!M289</f>
        <v>0</v>
      </c>
      <c r="D295" s="85" t="str">
        <f>verwerking!F289</f>
        <v>Ton</v>
      </c>
      <c r="E295" s="42"/>
      <c r="F295" s="61">
        <f>Tabel4[[#This Row],[Kolom52]]*Tabel4[[#This Row],[Kolom8]]</f>
        <v>0</v>
      </c>
      <c r="G295" s="50"/>
      <c r="H295" s="61"/>
      <c r="I295" s="62"/>
      <c r="J295" s="61"/>
      <c r="K295" s="39"/>
      <c r="L295" s="39">
        <f t="shared" si="13"/>
        <v>0</v>
      </c>
      <c r="M295" s="62"/>
      <c r="N295" s="40">
        <f t="shared" si="14"/>
        <v>0</v>
      </c>
    </row>
    <row r="296" spans="1:14" x14ac:dyDescent="0.2">
      <c r="A296" s="42">
        <f t="shared" si="12"/>
        <v>0</v>
      </c>
      <c r="B296" s="49">
        <f>+verwerking!E290</f>
        <v>0</v>
      </c>
      <c r="C296" s="85">
        <f>+verwerking!G290+verwerking!I290+verwerking!K290+verwerking!M290</f>
        <v>0</v>
      </c>
      <c r="D296" s="85" t="str">
        <f>verwerking!F290</f>
        <v>KG</v>
      </c>
      <c r="E296" s="42"/>
      <c r="F296" s="61">
        <f>Tabel4[[#This Row],[Kolom52]]*Tabel4[[#This Row],[Kolom8]]</f>
        <v>0</v>
      </c>
      <c r="G296" s="50"/>
      <c r="H296" s="61"/>
      <c r="I296" s="62"/>
      <c r="J296" s="61"/>
      <c r="K296" s="39"/>
      <c r="L296" s="39">
        <f t="shared" si="13"/>
        <v>0</v>
      </c>
      <c r="M296" s="62"/>
      <c r="N296" s="40">
        <f t="shared" si="14"/>
        <v>0</v>
      </c>
    </row>
    <row r="297" spans="1:14" x14ac:dyDescent="0.2">
      <c r="A297" s="42">
        <f t="shared" ref="A297:A360" si="15">+$A$8</f>
        <v>0</v>
      </c>
      <c r="B297" s="49">
        <f>+verwerking!E291</f>
        <v>0</v>
      </c>
      <c r="C297" s="85">
        <f>+verwerking!G291+verwerking!I291+verwerking!K291+verwerking!M291</f>
        <v>0</v>
      </c>
      <c r="D297" s="85" t="str">
        <f>verwerking!F291</f>
        <v>Stuk</v>
      </c>
      <c r="E297" s="42"/>
      <c r="F297" s="61">
        <f>Tabel4[[#This Row],[Kolom52]]*Tabel4[[#This Row],[Kolom8]]</f>
        <v>0</v>
      </c>
      <c r="G297" s="50"/>
      <c r="H297" s="61"/>
      <c r="I297" s="62"/>
      <c r="J297" s="61"/>
      <c r="K297" s="39"/>
      <c r="L297" s="39">
        <f t="shared" si="13"/>
        <v>0</v>
      </c>
      <c r="M297" s="62"/>
      <c r="N297" s="40">
        <f t="shared" si="14"/>
        <v>0</v>
      </c>
    </row>
    <row r="298" spans="1:14" x14ac:dyDescent="0.2">
      <c r="A298" s="42">
        <f t="shared" si="15"/>
        <v>0</v>
      </c>
      <c r="B298" s="49">
        <f>+verwerking!E292</f>
        <v>0</v>
      </c>
      <c r="C298" s="85">
        <f>+verwerking!G292+verwerking!I292+verwerking!K292+verwerking!M292</f>
        <v>0</v>
      </c>
      <c r="D298" s="85" t="str">
        <f>verwerking!F292</f>
        <v>Container</v>
      </c>
      <c r="E298" s="42"/>
      <c r="F298" s="61">
        <f>Tabel4[[#This Row],[Kolom52]]*Tabel4[[#This Row],[Kolom8]]</f>
        <v>0</v>
      </c>
      <c r="G298" s="50"/>
      <c r="H298" s="61"/>
      <c r="I298" s="62"/>
      <c r="J298" s="61"/>
      <c r="K298" s="39"/>
      <c r="L298" s="39">
        <f t="shared" si="13"/>
        <v>0</v>
      </c>
      <c r="M298" s="62"/>
      <c r="N298" s="40">
        <f t="shared" si="14"/>
        <v>0</v>
      </c>
    </row>
    <row r="299" spans="1:14" x14ac:dyDescent="0.2">
      <c r="A299" s="42">
        <f t="shared" si="15"/>
        <v>0</v>
      </c>
      <c r="B299" s="49">
        <f>+verwerking!E293</f>
        <v>0</v>
      </c>
      <c r="C299" s="85">
        <f>+verwerking!G293+verwerking!I293+verwerking!K293+verwerking!M293</f>
        <v>0</v>
      </c>
      <c r="D299" s="85" t="str">
        <f>verwerking!F293</f>
        <v>Ton</v>
      </c>
      <c r="E299" s="42"/>
      <c r="F299" s="61">
        <f>Tabel4[[#This Row],[Kolom52]]*Tabel4[[#This Row],[Kolom8]]</f>
        <v>0</v>
      </c>
      <c r="G299" s="50"/>
      <c r="H299" s="61"/>
      <c r="I299" s="62"/>
      <c r="J299" s="61"/>
      <c r="K299" s="39"/>
      <c r="L299" s="39">
        <f t="shared" si="13"/>
        <v>0</v>
      </c>
      <c r="M299" s="62"/>
      <c r="N299" s="40">
        <f t="shared" si="14"/>
        <v>0</v>
      </c>
    </row>
    <row r="300" spans="1:14" x14ac:dyDescent="0.2">
      <c r="A300" s="42">
        <f t="shared" si="15"/>
        <v>0</v>
      </c>
      <c r="B300" s="49">
        <f>+verwerking!E294</f>
        <v>0</v>
      </c>
      <c r="C300" s="85">
        <f>+verwerking!G294+verwerking!I294+verwerking!K294+verwerking!M294</f>
        <v>0</v>
      </c>
      <c r="D300" s="85" t="str">
        <f>verwerking!F294</f>
        <v>KG</v>
      </c>
      <c r="E300" s="42"/>
      <c r="F300" s="61">
        <f>Tabel4[[#This Row],[Kolom52]]*Tabel4[[#This Row],[Kolom8]]</f>
        <v>0</v>
      </c>
      <c r="G300" s="50"/>
      <c r="H300" s="61"/>
      <c r="I300" s="62"/>
      <c r="J300" s="61"/>
      <c r="K300" s="39"/>
      <c r="L300" s="39">
        <f t="shared" si="13"/>
        <v>0</v>
      </c>
      <c r="M300" s="62"/>
      <c r="N300" s="40">
        <f t="shared" si="14"/>
        <v>0</v>
      </c>
    </row>
    <row r="301" spans="1:14" x14ac:dyDescent="0.2">
      <c r="A301" s="42">
        <f t="shared" si="15"/>
        <v>0</v>
      </c>
      <c r="B301" s="49">
        <f>+verwerking!E295</f>
        <v>0</v>
      </c>
      <c r="C301" s="85">
        <f>+verwerking!G295+verwerking!I295+verwerking!K295+verwerking!M295</f>
        <v>0</v>
      </c>
      <c r="D301" s="85" t="str">
        <f>verwerking!F295</f>
        <v>Stuk</v>
      </c>
      <c r="E301" s="42"/>
      <c r="F301" s="61">
        <f>Tabel4[[#This Row],[Kolom52]]*Tabel4[[#This Row],[Kolom8]]</f>
        <v>0</v>
      </c>
      <c r="G301" s="50"/>
      <c r="H301" s="61"/>
      <c r="I301" s="62"/>
      <c r="J301" s="61"/>
      <c r="K301" s="39"/>
      <c r="L301" s="39">
        <f t="shared" si="13"/>
        <v>0</v>
      </c>
      <c r="M301" s="62"/>
      <c r="N301" s="40">
        <f t="shared" si="14"/>
        <v>0</v>
      </c>
    </row>
    <row r="302" spans="1:14" x14ac:dyDescent="0.2">
      <c r="A302" s="42">
        <f t="shared" si="15"/>
        <v>0</v>
      </c>
      <c r="B302" s="49">
        <f>+verwerking!E296</f>
        <v>0</v>
      </c>
      <c r="C302" s="85">
        <f>+verwerking!G296+verwerking!I296+verwerking!K296+verwerking!M296</f>
        <v>0</v>
      </c>
      <c r="D302" s="85" t="str">
        <f>verwerking!F296</f>
        <v>Container</v>
      </c>
      <c r="E302" s="42"/>
      <c r="F302" s="61">
        <f>Tabel4[[#This Row],[Kolom52]]*Tabel4[[#This Row],[Kolom8]]</f>
        <v>0</v>
      </c>
      <c r="G302" s="50"/>
      <c r="H302" s="61"/>
      <c r="I302" s="62"/>
      <c r="J302" s="61"/>
      <c r="K302" s="39"/>
      <c r="L302" s="39">
        <f t="shared" si="13"/>
        <v>0</v>
      </c>
      <c r="M302" s="62"/>
      <c r="N302" s="40">
        <f t="shared" si="14"/>
        <v>0</v>
      </c>
    </row>
    <row r="303" spans="1:14" x14ac:dyDescent="0.2">
      <c r="A303" s="42">
        <f t="shared" si="15"/>
        <v>0</v>
      </c>
      <c r="B303" s="49">
        <f>+verwerking!E297</f>
        <v>0</v>
      </c>
      <c r="C303" s="85">
        <f>+verwerking!G297+verwerking!I297+verwerking!K297+verwerking!M297</f>
        <v>0</v>
      </c>
      <c r="D303" s="85" t="str">
        <f>verwerking!F297</f>
        <v>Ton</v>
      </c>
      <c r="E303" s="42"/>
      <c r="F303" s="61">
        <f>Tabel4[[#This Row],[Kolom52]]*Tabel4[[#This Row],[Kolom8]]</f>
        <v>0</v>
      </c>
      <c r="G303" s="50"/>
      <c r="H303" s="61"/>
      <c r="I303" s="62"/>
      <c r="J303" s="61"/>
      <c r="K303" s="39"/>
      <c r="L303" s="39">
        <f t="shared" si="13"/>
        <v>0</v>
      </c>
      <c r="M303" s="62"/>
      <c r="N303" s="40">
        <f t="shared" si="14"/>
        <v>0</v>
      </c>
    </row>
    <row r="304" spans="1:14" x14ac:dyDescent="0.2">
      <c r="A304" s="42">
        <f t="shared" si="15"/>
        <v>0</v>
      </c>
      <c r="B304" s="49">
        <f>+verwerking!E298</f>
        <v>0</v>
      </c>
      <c r="C304" s="85">
        <f>+verwerking!G298+verwerking!I298+verwerking!K298+verwerking!M298</f>
        <v>0</v>
      </c>
      <c r="D304" s="85" t="str">
        <f>verwerking!F298</f>
        <v>KG</v>
      </c>
      <c r="E304" s="42"/>
      <c r="F304" s="61">
        <f>Tabel4[[#This Row],[Kolom52]]*Tabel4[[#This Row],[Kolom8]]</f>
        <v>0</v>
      </c>
      <c r="G304" s="50"/>
      <c r="H304" s="61"/>
      <c r="I304" s="62"/>
      <c r="J304" s="61"/>
      <c r="K304" s="39"/>
      <c r="L304" s="39">
        <f t="shared" si="13"/>
        <v>0</v>
      </c>
      <c r="M304" s="62"/>
      <c r="N304" s="40">
        <f t="shared" si="14"/>
        <v>0</v>
      </c>
    </row>
    <row r="305" spans="1:14" x14ac:dyDescent="0.2">
      <c r="A305" s="42">
        <f t="shared" si="15"/>
        <v>0</v>
      </c>
      <c r="B305" s="49">
        <f>+verwerking!E299</f>
        <v>0</v>
      </c>
      <c r="C305" s="85">
        <f>+verwerking!G299+verwerking!I299+verwerking!K299+verwerking!M299</f>
        <v>0</v>
      </c>
      <c r="D305" s="85" t="str">
        <f>verwerking!F299</f>
        <v>Stuk</v>
      </c>
      <c r="E305" s="42"/>
      <c r="F305" s="61">
        <f>Tabel4[[#This Row],[Kolom52]]*Tabel4[[#This Row],[Kolom8]]</f>
        <v>0</v>
      </c>
      <c r="G305" s="50"/>
      <c r="H305" s="61"/>
      <c r="I305" s="62"/>
      <c r="J305" s="61"/>
      <c r="K305" s="39"/>
      <c r="L305" s="39">
        <f t="shared" si="13"/>
        <v>0</v>
      </c>
      <c r="M305" s="62"/>
      <c r="N305" s="40">
        <f t="shared" si="14"/>
        <v>0</v>
      </c>
    </row>
    <row r="306" spans="1:14" x14ac:dyDescent="0.2">
      <c r="A306" s="42">
        <f t="shared" si="15"/>
        <v>0</v>
      </c>
      <c r="B306" s="49">
        <f>+verwerking!E300</f>
        <v>0</v>
      </c>
      <c r="C306" s="85">
        <f>+verwerking!G300+verwerking!I300+verwerking!K300+verwerking!M300</f>
        <v>0</v>
      </c>
      <c r="D306" s="85" t="str">
        <f>verwerking!F300</f>
        <v>Container</v>
      </c>
      <c r="E306" s="42"/>
      <c r="F306" s="61">
        <f>Tabel4[[#This Row],[Kolom52]]*Tabel4[[#This Row],[Kolom8]]</f>
        <v>0</v>
      </c>
      <c r="G306" s="50"/>
      <c r="H306" s="61"/>
      <c r="I306" s="62"/>
      <c r="J306" s="61"/>
      <c r="K306" s="39"/>
      <c r="L306" s="39">
        <f t="shared" si="13"/>
        <v>0</v>
      </c>
      <c r="M306" s="62"/>
      <c r="N306" s="40">
        <f t="shared" si="14"/>
        <v>0</v>
      </c>
    </row>
    <row r="307" spans="1:14" x14ac:dyDescent="0.2">
      <c r="A307" s="42">
        <f t="shared" si="15"/>
        <v>0</v>
      </c>
      <c r="B307" s="49">
        <f>+verwerking!E301</f>
        <v>0</v>
      </c>
      <c r="C307" s="85">
        <f>+verwerking!G301+verwerking!I301+verwerking!K301+verwerking!M301</f>
        <v>0</v>
      </c>
      <c r="D307" s="85" t="str">
        <f>verwerking!F301</f>
        <v>Ton</v>
      </c>
      <c r="E307" s="42"/>
      <c r="F307" s="61">
        <f>Tabel4[[#This Row],[Kolom52]]*Tabel4[[#This Row],[Kolom8]]</f>
        <v>0</v>
      </c>
      <c r="G307" s="50"/>
      <c r="H307" s="61"/>
      <c r="I307" s="62"/>
      <c r="J307" s="61"/>
      <c r="K307" s="39"/>
      <c r="L307" s="39">
        <f t="shared" si="13"/>
        <v>0</v>
      </c>
      <c r="M307" s="62"/>
      <c r="N307" s="40">
        <f t="shared" si="14"/>
        <v>0</v>
      </c>
    </row>
    <row r="308" spans="1:14" x14ac:dyDescent="0.2">
      <c r="A308" s="42">
        <f t="shared" si="15"/>
        <v>0</v>
      </c>
      <c r="B308" s="49">
        <f>+verwerking!E302</f>
        <v>0</v>
      </c>
      <c r="C308" s="85">
        <f>+verwerking!G302+verwerking!I302+verwerking!K302+verwerking!M302</f>
        <v>0</v>
      </c>
      <c r="D308" s="85" t="str">
        <f>verwerking!F302</f>
        <v>KG</v>
      </c>
      <c r="E308" s="42"/>
      <c r="F308" s="61">
        <f>Tabel4[[#This Row],[Kolom52]]*Tabel4[[#This Row],[Kolom8]]</f>
        <v>0</v>
      </c>
      <c r="G308" s="50"/>
      <c r="H308" s="61"/>
      <c r="I308" s="62"/>
      <c r="J308" s="61"/>
      <c r="K308" s="39"/>
      <c r="L308" s="39">
        <f t="shared" si="13"/>
        <v>0</v>
      </c>
      <c r="M308" s="62"/>
      <c r="N308" s="40">
        <f t="shared" si="14"/>
        <v>0</v>
      </c>
    </row>
    <row r="309" spans="1:14" x14ac:dyDescent="0.2">
      <c r="A309" s="42">
        <f t="shared" si="15"/>
        <v>0</v>
      </c>
      <c r="B309" s="49">
        <f>+verwerking!E303</f>
        <v>0</v>
      </c>
      <c r="C309" s="85">
        <f>+verwerking!G303+verwerking!I303+verwerking!K303+verwerking!M303</f>
        <v>0</v>
      </c>
      <c r="D309" s="85" t="str">
        <f>verwerking!F303</f>
        <v>Stuk</v>
      </c>
      <c r="E309" s="42"/>
      <c r="F309" s="61">
        <f>Tabel4[[#This Row],[Kolom52]]*Tabel4[[#This Row],[Kolom8]]</f>
        <v>0</v>
      </c>
      <c r="G309" s="50"/>
      <c r="H309" s="61"/>
      <c r="I309" s="62"/>
      <c r="J309" s="61"/>
      <c r="K309" s="39"/>
      <c r="L309" s="39">
        <f t="shared" si="13"/>
        <v>0</v>
      </c>
      <c r="M309" s="62"/>
      <c r="N309" s="40">
        <f t="shared" si="14"/>
        <v>0</v>
      </c>
    </row>
    <row r="310" spans="1:14" x14ac:dyDescent="0.2">
      <c r="A310" s="42">
        <f t="shared" si="15"/>
        <v>0</v>
      </c>
      <c r="B310" s="49">
        <f>+verwerking!E304</f>
        <v>0</v>
      </c>
      <c r="C310" s="85">
        <f>+verwerking!G304+verwerking!I304+verwerking!K304+verwerking!M304</f>
        <v>0</v>
      </c>
      <c r="D310" s="85" t="str">
        <f>verwerking!F304</f>
        <v>Container</v>
      </c>
      <c r="E310" s="42"/>
      <c r="F310" s="61">
        <f>Tabel4[[#This Row],[Kolom52]]*Tabel4[[#This Row],[Kolom8]]</f>
        <v>0</v>
      </c>
      <c r="G310" s="50"/>
      <c r="H310" s="61"/>
      <c r="I310" s="62"/>
      <c r="J310" s="61"/>
      <c r="K310" s="39"/>
      <c r="L310" s="39">
        <f t="shared" si="13"/>
        <v>0</v>
      </c>
      <c r="M310" s="62"/>
      <c r="N310" s="40">
        <f t="shared" si="14"/>
        <v>0</v>
      </c>
    </row>
    <row r="311" spans="1:14" x14ac:dyDescent="0.2">
      <c r="A311" s="42">
        <f t="shared" si="15"/>
        <v>0</v>
      </c>
      <c r="B311" s="49">
        <f>+verwerking!E305</f>
        <v>0</v>
      </c>
      <c r="C311" s="85">
        <f>+verwerking!G305+verwerking!I305+verwerking!K305+verwerking!M305</f>
        <v>0</v>
      </c>
      <c r="D311" s="85" t="str">
        <f>verwerking!F305</f>
        <v>Ton</v>
      </c>
      <c r="E311" s="42"/>
      <c r="F311" s="61">
        <f>Tabel4[[#This Row],[Kolom52]]*Tabel4[[#This Row],[Kolom8]]</f>
        <v>0</v>
      </c>
      <c r="G311" s="50"/>
      <c r="H311" s="61"/>
      <c r="I311" s="62"/>
      <c r="J311" s="61"/>
      <c r="K311" s="39"/>
      <c r="L311" s="39">
        <f t="shared" si="13"/>
        <v>0</v>
      </c>
      <c r="M311" s="62"/>
      <c r="N311" s="40">
        <f t="shared" si="14"/>
        <v>0</v>
      </c>
    </row>
    <row r="312" spans="1:14" x14ac:dyDescent="0.2">
      <c r="A312" s="42">
        <f t="shared" si="15"/>
        <v>0</v>
      </c>
      <c r="B312" s="49">
        <f>+verwerking!E306</f>
        <v>0</v>
      </c>
      <c r="C312" s="85">
        <f>+verwerking!G306+verwerking!I306+verwerking!K306+verwerking!M306</f>
        <v>0</v>
      </c>
      <c r="D312" s="85" t="str">
        <f>verwerking!F306</f>
        <v>KG</v>
      </c>
      <c r="E312" s="42"/>
      <c r="F312" s="61">
        <f>Tabel4[[#This Row],[Kolom52]]*Tabel4[[#This Row],[Kolom8]]</f>
        <v>0</v>
      </c>
      <c r="G312" s="50"/>
      <c r="H312" s="61"/>
      <c r="I312" s="62"/>
      <c r="J312" s="61"/>
      <c r="K312" s="39"/>
      <c r="L312" s="39">
        <f t="shared" si="13"/>
        <v>0</v>
      </c>
      <c r="M312" s="62"/>
      <c r="N312" s="40">
        <f t="shared" si="14"/>
        <v>0</v>
      </c>
    </row>
    <row r="313" spans="1:14" x14ac:dyDescent="0.2">
      <c r="A313" s="42">
        <f t="shared" si="15"/>
        <v>0</v>
      </c>
      <c r="B313" s="49">
        <f>+verwerking!E307</f>
        <v>0</v>
      </c>
      <c r="C313" s="85">
        <f>+verwerking!G307+verwerking!I307+verwerking!K307+verwerking!M307</f>
        <v>0</v>
      </c>
      <c r="D313" s="85" t="str">
        <f>verwerking!F307</f>
        <v>Stuk</v>
      </c>
      <c r="E313" s="42"/>
      <c r="F313" s="61">
        <f>Tabel4[[#This Row],[Kolom52]]*Tabel4[[#This Row],[Kolom8]]</f>
        <v>0</v>
      </c>
      <c r="G313" s="50"/>
      <c r="H313" s="61"/>
      <c r="I313" s="62"/>
      <c r="J313" s="61"/>
      <c r="K313" s="39"/>
      <c r="L313" s="39">
        <f t="shared" si="13"/>
        <v>0</v>
      </c>
      <c r="M313" s="62"/>
      <c r="N313" s="40">
        <f t="shared" si="14"/>
        <v>0</v>
      </c>
    </row>
    <row r="314" spans="1:14" x14ac:dyDescent="0.2">
      <c r="A314" s="42">
        <f t="shared" si="15"/>
        <v>0</v>
      </c>
      <c r="B314" s="49">
        <f>+verwerking!E308</f>
        <v>0</v>
      </c>
      <c r="C314" s="85">
        <f>+verwerking!G308+verwerking!I308+verwerking!K308+verwerking!M308</f>
        <v>0</v>
      </c>
      <c r="D314" s="85" t="str">
        <f>verwerking!F308</f>
        <v>Container</v>
      </c>
      <c r="E314" s="42"/>
      <c r="F314" s="61">
        <f>Tabel4[[#This Row],[Kolom52]]*Tabel4[[#This Row],[Kolom8]]</f>
        <v>0</v>
      </c>
      <c r="G314" s="50"/>
      <c r="H314" s="61"/>
      <c r="I314" s="62"/>
      <c r="J314" s="61"/>
      <c r="K314" s="39"/>
      <c r="L314" s="39">
        <f t="shared" si="13"/>
        <v>0</v>
      </c>
      <c r="M314" s="62"/>
      <c r="N314" s="40">
        <f t="shared" si="14"/>
        <v>0</v>
      </c>
    </row>
    <row r="315" spans="1:14" x14ac:dyDescent="0.2">
      <c r="A315" s="42">
        <f t="shared" si="15"/>
        <v>0</v>
      </c>
      <c r="B315" s="49">
        <f>+verwerking!E309</f>
        <v>0</v>
      </c>
      <c r="C315" s="85">
        <f>+verwerking!G309+verwerking!I309+verwerking!K309+verwerking!M309</f>
        <v>0</v>
      </c>
      <c r="D315" s="85" t="str">
        <f>verwerking!F309</f>
        <v>Ton</v>
      </c>
      <c r="E315" s="42"/>
      <c r="F315" s="61">
        <f>Tabel4[[#This Row],[Kolom52]]*Tabel4[[#This Row],[Kolom8]]</f>
        <v>0</v>
      </c>
      <c r="G315" s="50"/>
      <c r="H315" s="61"/>
      <c r="I315" s="62"/>
      <c r="J315" s="61"/>
      <c r="K315" s="39"/>
      <c r="L315" s="39">
        <f t="shared" si="13"/>
        <v>0</v>
      </c>
      <c r="M315" s="62"/>
      <c r="N315" s="40">
        <f t="shared" si="14"/>
        <v>0</v>
      </c>
    </row>
    <row r="316" spans="1:14" x14ac:dyDescent="0.2">
      <c r="A316" s="42">
        <f t="shared" si="15"/>
        <v>0</v>
      </c>
      <c r="B316" s="49">
        <f>+verwerking!E310</f>
        <v>0</v>
      </c>
      <c r="C316" s="85">
        <f>+verwerking!G310+verwerking!I310+verwerking!K310+verwerking!M310</f>
        <v>0</v>
      </c>
      <c r="D316" s="85" t="str">
        <f>verwerking!F310</f>
        <v>KG</v>
      </c>
      <c r="E316" s="42"/>
      <c r="F316" s="61">
        <f>Tabel4[[#This Row],[Kolom52]]*Tabel4[[#This Row],[Kolom8]]</f>
        <v>0</v>
      </c>
      <c r="G316" s="50"/>
      <c r="H316" s="61"/>
      <c r="I316" s="62"/>
      <c r="J316" s="61"/>
      <c r="K316" s="39"/>
      <c r="L316" s="39">
        <f t="shared" si="13"/>
        <v>0</v>
      </c>
      <c r="M316" s="62"/>
      <c r="N316" s="40">
        <f t="shared" si="14"/>
        <v>0</v>
      </c>
    </row>
    <row r="317" spans="1:14" x14ac:dyDescent="0.2">
      <c r="A317" s="42">
        <f t="shared" si="15"/>
        <v>0</v>
      </c>
      <c r="B317" s="49">
        <f>+verwerking!E311</f>
        <v>0</v>
      </c>
      <c r="C317" s="85">
        <f>+verwerking!G311+verwerking!I311+verwerking!K311+verwerking!M311</f>
        <v>0</v>
      </c>
      <c r="D317" s="85" t="str">
        <f>verwerking!F311</f>
        <v>Stuk</v>
      </c>
      <c r="E317" s="42"/>
      <c r="F317" s="61">
        <f>Tabel4[[#This Row],[Kolom52]]*Tabel4[[#This Row],[Kolom8]]</f>
        <v>0</v>
      </c>
      <c r="G317" s="50"/>
      <c r="H317" s="61"/>
      <c r="I317" s="62"/>
      <c r="J317" s="61"/>
      <c r="K317" s="39"/>
      <c r="L317" s="39">
        <f t="shared" si="13"/>
        <v>0</v>
      </c>
      <c r="M317" s="62"/>
      <c r="N317" s="40">
        <f t="shared" si="14"/>
        <v>0</v>
      </c>
    </row>
    <row r="318" spans="1:14" x14ac:dyDescent="0.2">
      <c r="A318" s="42">
        <f t="shared" si="15"/>
        <v>0</v>
      </c>
      <c r="B318" s="49">
        <f>+verwerking!E312</f>
        <v>0</v>
      </c>
      <c r="C318" s="85">
        <f>+verwerking!G312+verwerking!I312+verwerking!K312+verwerking!M312</f>
        <v>0</v>
      </c>
      <c r="D318" s="85" t="str">
        <f>verwerking!F312</f>
        <v>Container</v>
      </c>
      <c r="E318" s="42"/>
      <c r="F318" s="61">
        <f>Tabel4[[#This Row],[Kolom52]]*Tabel4[[#This Row],[Kolom8]]</f>
        <v>0</v>
      </c>
      <c r="G318" s="50"/>
      <c r="H318" s="61"/>
      <c r="I318" s="62"/>
      <c r="J318" s="61"/>
      <c r="K318" s="39"/>
      <c r="L318" s="39">
        <f t="shared" si="13"/>
        <v>0</v>
      </c>
      <c r="M318" s="62"/>
      <c r="N318" s="40">
        <f t="shared" si="14"/>
        <v>0</v>
      </c>
    </row>
    <row r="319" spans="1:14" x14ac:dyDescent="0.2">
      <c r="A319" s="42">
        <f t="shared" si="15"/>
        <v>0</v>
      </c>
      <c r="B319" s="49">
        <f>+verwerking!E313</f>
        <v>0</v>
      </c>
      <c r="C319" s="85">
        <f>+verwerking!G313+verwerking!I313+verwerking!K313+verwerking!M313</f>
        <v>0</v>
      </c>
      <c r="D319" s="85" t="str">
        <f>verwerking!F313</f>
        <v>Ton</v>
      </c>
      <c r="E319" s="42"/>
      <c r="F319" s="61">
        <f>Tabel4[[#This Row],[Kolom52]]*Tabel4[[#This Row],[Kolom8]]</f>
        <v>0</v>
      </c>
      <c r="G319" s="50"/>
      <c r="H319" s="61"/>
      <c r="I319" s="62"/>
      <c r="J319" s="61"/>
      <c r="K319" s="39"/>
      <c r="L319" s="39">
        <f t="shared" si="13"/>
        <v>0</v>
      </c>
      <c r="M319" s="62"/>
      <c r="N319" s="40">
        <f t="shared" si="14"/>
        <v>0</v>
      </c>
    </row>
    <row r="320" spans="1:14" x14ac:dyDescent="0.2">
      <c r="A320" s="42">
        <f t="shared" si="15"/>
        <v>0</v>
      </c>
      <c r="B320" s="49">
        <f>+verwerking!E314</f>
        <v>0</v>
      </c>
      <c r="C320" s="85">
        <f>+verwerking!G314+verwerking!I314+verwerking!K314+verwerking!M314</f>
        <v>0</v>
      </c>
      <c r="D320" s="85" t="str">
        <f>verwerking!F314</f>
        <v>KG</v>
      </c>
      <c r="E320" s="42"/>
      <c r="F320" s="61">
        <f>Tabel4[[#This Row],[Kolom52]]*Tabel4[[#This Row],[Kolom8]]</f>
        <v>0</v>
      </c>
      <c r="G320" s="50"/>
      <c r="H320" s="61"/>
      <c r="I320" s="62"/>
      <c r="J320" s="61"/>
      <c r="K320" s="39"/>
      <c r="L320" s="39">
        <f t="shared" si="13"/>
        <v>0</v>
      </c>
      <c r="M320" s="62"/>
      <c r="N320" s="40">
        <f t="shared" si="14"/>
        <v>0</v>
      </c>
    </row>
    <row r="321" spans="1:14" x14ac:dyDescent="0.2">
      <c r="A321" s="42">
        <f t="shared" si="15"/>
        <v>0</v>
      </c>
      <c r="B321" s="49">
        <f>+verwerking!E315</f>
        <v>0</v>
      </c>
      <c r="C321" s="85">
        <f>+verwerking!G315+verwerking!I315+verwerking!K315+verwerking!M315</f>
        <v>0</v>
      </c>
      <c r="D321" s="85" t="str">
        <f>verwerking!F315</f>
        <v>Stuk</v>
      </c>
      <c r="E321" s="42"/>
      <c r="F321" s="61">
        <f>Tabel4[[#This Row],[Kolom52]]*Tabel4[[#This Row],[Kolom8]]</f>
        <v>0</v>
      </c>
      <c r="G321" s="50"/>
      <c r="H321" s="61"/>
      <c r="I321" s="62"/>
      <c r="J321" s="61"/>
      <c r="K321" s="39"/>
      <c r="L321" s="39">
        <f t="shared" si="13"/>
        <v>0</v>
      </c>
      <c r="M321" s="62"/>
      <c r="N321" s="40">
        <f t="shared" si="14"/>
        <v>0</v>
      </c>
    </row>
    <row r="322" spans="1:14" x14ac:dyDescent="0.2">
      <c r="A322" s="42">
        <f t="shared" si="15"/>
        <v>0</v>
      </c>
      <c r="B322" s="49">
        <f>+verwerking!E316</f>
        <v>0</v>
      </c>
      <c r="C322" s="85">
        <f>+verwerking!G316+verwerking!I316+verwerking!K316+verwerking!M316</f>
        <v>0</v>
      </c>
      <c r="D322" s="85" t="str">
        <f>verwerking!F316</f>
        <v>Container</v>
      </c>
      <c r="E322" s="42"/>
      <c r="F322" s="61">
        <f>Tabel4[[#This Row],[Kolom52]]*Tabel4[[#This Row],[Kolom8]]</f>
        <v>0</v>
      </c>
      <c r="G322" s="50"/>
      <c r="H322" s="61"/>
      <c r="I322" s="62"/>
      <c r="J322" s="61"/>
      <c r="K322" s="39"/>
      <c r="L322" s="39">
        <f t="shared" si="13"/>
        <v>0</v>
      </c>
      <c r="M322" s="62"/>
      <c r="N322" s="40">
        <f t="shared" si="14"/>
        <v>0</v>
      </c>
    </row>
    <row r="323" spans="1:14" x14ac:dyDescent="0.2">
      <c r="A323" s="42">
        <f t="shared" si="15"/>
        <v>0</v>
      </c>
      <c r="B323" s="49">
        <f>+verwerking!E317</f>
        <v>0</v>
      </c>
      <c r="C323" s="85">
        <f>+verwerking!G317+verwerking!I317+verwerking!K317+verwerking!M317</f>
        <v>0</v>
      </c>
      <c r="D323" s="85" t="str">
        <f>verwerking!F317</f>
        <v>Ton</v>
      </c>
      <c r="E323" s="42"/>
      <c r="F323" s="61">
        <f>Tabel4[[#This Row],[Kolom52]]*Tabel4[[#This Row],[Kolom8]]</f>
        <v>0</v>
      </c>
      <c r="G323" s="50"/>
      <c r="H323" s="61"/>
      <c r="I323" s="62"/>
      <c r="J323" s="61"/>
      <c r="K323" s="39"/>
      <c r="L323" s="39">
        <f t="shared" si="13"/>
        <v>0</v>
      </c>
      <c r="M323" s="62"/>
      <c r="N323" s="40">
        <f t="shared" si="14"/>
        <v>0</v>
      </c>
    </row>
    <row r="324" spans="1:14" x14ac:dyDescent="0.2">
      <c r="A324" s="42">
        <f t="shared" si="15"/>
        <v>0</v>
      </c>
      <c r="B324" s="49">
        <f>+verwerking!E318</f>
        <v>0</v>
      </c>
      <c r="C324" s="85">
        <f>+verwerking!G318+verwerking!I318+verwerking!K318+verwerking!M318</f>
        <v>0</v>
      </c>
      <c r="D324" s="85" t="str">
        <f>verwerking!F318</f>
        <v>KG</v>
      </c>
      <c r="E324" s="42"/>
      <c r="F324" s="61">
        <f>Tabel4[[#This Row],[Kolom52]]*Tabel4[[#This Row],[Kolom8]]</f>
        <v>0</v>
      </c>
      <c r="G324" s="50"/>
      <c r="H324" s="61"/>
      <c r="I324" s="62"/>
      <c r="J324" s="61"/>
      <c r="K324" s="39"/>
      <c r="L324" s="39">
        <f t="shared" si="13"/>
        <v>0</v>
      </c>
      <c r="M324" s="62"/>
      <c r="N324" s="40">
        <f t="shared" si="14"/>
        <v>0</v>
      </c>
    </row>
    <row r="325" spans="1:14" x14ac:dyDescent="0.2">
      <c r="A325" s="42">
        <f t="shared" si="15"/>
        <v>0</v>
      </c>
      <c r="B325" s="49">
        <f>+verwerking!E319</f>
        <v>0</v>
      </c>
      <c r="C325" s="85">
        <f>+verwerking!G319+verwerking!I319+verwerking!K319+verwerking!M319</f>
        <v>0</v>
      </c>
      <c r="D325" s="85" t="str">
        <f>verwerking!F319</f>
        <v>Stuk</v>
      </c>
      <c r="E325" s="42"/>
      <c r="F325" s="61">
        <f>Tabel4[[#This Row],[Kolom52]]*Tabel4[[#This Row],[Kolom8]]</f>
        <v>0</v>
      </c>
      <c r="G325" s="50"/>
      <c r="H325" s="61"/>
      <c r="I325" s="62"/>
      <c r="J325" s="61"/>
      <c r="K325" s="39"/>
      <c r="L325" s="39">
        <f t="shared" si="13"/>
        <v>0</v>
      </c>
      <c r="M325" s="62"/>
      <c r="N325" s="40">
        <f t="shared" si="14"/>
        <v>0</v>
      </c>
    </row>
    <row r="326" spans="1:14" x14ac:dyDescent="0.2">
      <c r="A326" s="42">
        <f t="shared" si="15"/>
        <v>0</v>
      </c>
      <c r="B326" s="49">
        <f>+verwerking!E320</f>
        <v>0</v>
      </c>
      <c r="C326" s="85">
        <f>+verwerking!G320+verwerking!I320+verwerking!K320+verwerking!M320</f>
        <v>0</v>
      </c>
      <c r="D326" s="85" t="str">
        <f>verwerking!F320</f>
        <v>Container</v>
      </c>
      <c r="E326" s="42"/>
      <c r="F326" s="61">
        <f>Tabel4[[#This Row],[Kolom52]]*Tabel4[[#This Row],[Kolom8]]</f>
        <v>0</v>
      </c>
      <c r="G326" s="50"/>
      <c r="H326" s="61"/>
      <c r="I326" s="62"/>
      <c r="J326" s="61"/>
      <c r="K326" s="39"/>
      <c r="L326" s="39">
        <f t="shared" si="13"/>
        <v>0</v>
      </c>
      <c r="M326" s="62"/>
      <c r="N326" s="40">
        <f t="shared" si="14"/>
        <v>0</v>
      </c>
    </row>
    <row r="327" spans="1:14" x14ac:dyDescent="0.2">
      <c r="A327" s="42">
        <f t="shared" si="15"/>
        <v>0</v>
      </c>
      <c r="B327" s="49">
        <f>+verwerking!E321</f>
        <v>0</v>
      </c>
      <c r="C327" s="85">
        <f>+verwerking!G321+verwerking!I321+verwerking!K321+verwerking!M321</f>
        <v>0</v>
      </c>
      <c r="D327" s="85" t="str">
        <f>verwerking!F321</f>
        <v>Ton</v>
      </c>
      <c r="E327" s="42"/>
      <c r="F327" s="61">
        <f>Tabel4[[#This Row],[Kolom52]]*Tabel4[[#This Row],[Kolom8]]</f>
        <v>0</v>
      </c>
      <c r="G327" s="50"/>
      <c r="H327" s="61"/>
      <c r="I327" s="62"/>
      <c r="J327" s="61"/>
      <c r="K327" s="39"/>
      <c r="L327" s="39">
        <f t="shared" si="13"/>
        <v>0</v>
      </c>
      <c r="M327" s="62"/>
      <c r="N327" s="40">
        <f t="shared" si="14"/>
        <v>0</v>
      </c>
    </row>
    <row r="328" spans="1:14" x14ac:dyDescent="0.2">
      <c r="A328" s="42">
        <f t="shared" si="15"/>
        <v>0</v>
      </c>
      <c r="B328" s="49">
        <f>+verwerking!E322</f>
        <v>0</v>
      </c>
      <c r="C328" s="85">
        <f>+verwerking!G322+verwerking!I322+verwerking!K322+verwerking!M322</f>
        <v>0</v>
      </c>
      <c r="D328" s="85" t="str">
        <f>verwerking!F322</f>
        <v>KG</v>
      </c>
      <c r="E328" s="42"/>
      <c r="F328" s="61">
        <f>Tabel4[[#This Row],[Kolom52]]*Tabel4[[#This Row],[Kolom8]]</f>
        <v>0</v>
      </c>
      <c r="G328" s="50"/>
      <c r="H328" s="61"/>
      <c r="I328" s="62"/>
      <c r="J328" s="61"/>
      <c r="K328" s="39"/>
      <c r="L328" s="39">
        <f t="shared" si="13"/>
        <v>0</v>
      </c>
      <c r="M328" s="62"/>
      <c r="N328" s="40">
        <f t="shared" si="14"/>
        <v>0</v>
      </c>
    </row>
    <row r="329" spans="1:14" x14ac:dyDescent="0.2">
      <c r="A329" s="42">
        <f t="shared" si="15"/>
        <v>0</v>
      </c>
      <c r="B329" s="49">
        <f>+verwerking!E323</f>
        <v>0</v>
      </c>
      <c r="C329" s="85">
        <f>+verwerking!G323+verwerking!I323+verwerking!K323+verwerking!M323</f>
        <v>0</v>
      </c>
      <c r="D329" s="85" t="str">
        <f>verwerking!F323</f>
        <v>Stuk</v>
      </c>
      <c r="E329" s="42"/>
      <c r="F329" s="61">
        <f>Tabel4[[#This Row],[Kolom52]]*Tabel4[[#This Row],[Kolom8]]</f>
        <v>0</v>
      </c>
      <c r="G329" s="50"/>
      <c r="H329" s="61"/>
      <c r="I329" s="62"/>
      <c r="J329" s="61"/>
      <c r="K329" s="39"/>
      <c r="L329" s="39">
        <f t="shared" si="13"/>
        <v>0</v>
      </c>
      <c r="M329" s="62"/>
      <c r="N329" s="40">
        <f t="shared" si="14"/>
        <v>0</v>
      </c>
    </row>
    <row r="330" spans="1:14" x14ac:dyDescent="0.2">
      <c r="A330" s="42">
        <f t="shared" si="15"/>
        <v>0</v>
      </c>
      <c r="B330" s="49">
        <f>+verwerking!E324</f>
        <v>0</v>
      </c>
      <c r="C330" s="85">
        <f>+verwerking!G324+verwerking!I324+verwerking!K324+verwerking!M324</f>
        <v>0</v>
      </c>
      <c r="D330" s="85" t="str">
        <f>verwerking!F324</f>
        <v>Container</v>
      </c>
      <c r="E330" s="42"/>
      <c r="F330" s="61">
        <f>Tabel4[[#This Row],[Kolom52]]*Tabel4[[#This Row],[Kolom8]]</f>
        <v>0</v>
      </c>
      <c r="G330" s="50"/>
      <c r="H330" s="61"/>
      <c r="I330" s="62"/>
      <c r="J330" s="61"/>
      <c r="K330" s="39"/>
      <c r="L330" s="39">
        <f t="shared" si="13"/>
        <v>0</v>
      </c>
      <c r="M330" s="62"/>
      <c r="N330" s="40">
        <f t="shared" si="14"/>
        <v>0</v>
      </c>
    </row>
    <row r="331" spans="1:14" x14ac:dyDescent="0.2">
      <c r="A331" s="42">
        <f t="shared" si="15"/>
        <v>0</v>
      </c>
      <c r="B331" s="49">
        <f>+verwerking!E325</f>
        <v>0</v>
      </c>
      <c r="C331" s="85">
        <f>+verwerking!G325+verwerking!I325+verwerking!K325+verwerking!M325</f>
        <v>0</v>
      </c>
      <c r="D331" s="85" t="str">
        <f>verwerking!F325</f>
        <v>Ton</v>
      </c>
      <c r="E331" s="42"/>
      <c r="F331" s="61">
        <f>Tabel4[[#This Row],[Kolom52]]*Tabel4[[#This Row],[Kolom8]]</f>
        <v>0</v>
      </c>
      <c r="G331" s="50"/>
      <c r="H331" s="61"/>
      <c r="I331" s="62"/>
      <c r="J331" s="61"/>
      <c r="K331" s="39"/>
      <c r="L331" s="39">
        <f t="shared" si="13"/>
        <v>0</v>
      </c>
      <c r="M331" s="62"/>
      <c r="N331" s="40">
        <f t="shared" si="14"/>
        <v>0</v>
      </c>
    </row>
    <row r="332" spans="1:14" x14ac:dyDescent="0.2">
      <c r="A332" s="42">
        <f t="shared" si="15"/>
        <v>0</v>
      </c>
      <c r="B332" s="49">
        <f>+verwerking!E326</f>
        <v>0</v>
      </c>
      <c r="C332" s="85">
        <f>+verwerking!G326+verwerking!I326+verwerking!K326+verwerking!M326</f>
        <v>0</v>
      </c>
      <c r="D332" s="85" t="str">
        <f>verwerking!F326</f>
        <v>KG</v>
      </c>
      <c r="E332" s="42"/>
      <c r="F332" s="61">
        <f>Tabel4[[#This Row],[Kolom52]]*Tabel4[[#This Row],[Kolom8]]</f>
        <v>0</v>
      </c>
      <c r="G332" s="50"/>
      <c r="H332" s="61"/>
      <c r="I332" s="62"/>
      <c r="J332" s="61"/>
      <c r="K332" s="39"/>
      <c r="L332" s="39">
        <f t="shared" ref="L332:L395" si="16">+J332*K332</f>
        <v>0</v>
      </c>
      <c r="M332" s="62"/>
      <c r="N332" s="40">
        <f t="shared" ref="N332:N395" si="17">+F332+H332+L332</f>
        <v>0</v>
      </c>
    </row>
    <row r="333" spans="1:14" x14ac:dyDescent="0.2">
      <c r="A333" s="42">
        <f t="shared" si="15"/>
        <v>0</v>
      </c>
      <c r="B333" s="49">
        <f>+verwerking!E327</f>
        <v>0</v>
      </c>
      <c r="C333" s="85">
        <f>+verwerking!G327+verwerking!I327+verwerking!K327+verwerking!M327</f>
        <v>0</v>
      </c>
      <c r="D333" s="85" t="str">
        <f>verwerking!F327</f>
        <v>Stuk</v>
      </c>
      <c r="E333" s="42"/>
      <c r="F333" s="61">
        <f>Tabel4[[#This Row],[Kolom52]]*Tabel4[[#This Row],[Kolom8]]</f>
        <v>0</v>
      </c>
      <c r="G333" s="50"/>
      <c r="H333" s="61"/>
      <c r="I333" s="62"/>
      <c r="J333" s="61"/>
      <c r="K333" s="39"/>
      <c r="L333" s="39">
        <f t="shared" si="16"/>
        <v>0</v>
      </c>
      <c r="M333" s="62"/>
      <c r="N333" s="40">
        <f t="shared" si="17"/>
        <v>0</v>
      </c>
    </row>
    <row r="334" spans="1:14" x14ac:dyDescent="0.2">
      <c r="A334" s="42">
        <f t="shared" si="15"/>
        <v>0</v>
      </c>
      <c r="B334" s="49">
        <f>+verwerking!E328</f>
        <v>0</v>
      </c>
      <c r="C334" s="85">
        <f>+verwerking!G328+verwerking!I328+verwerking!K328+verwerking!M328</f>
        <v>0</v>
      </c>
      <c r="D334" s="85" t="str">
        <f>verwerking!F328</f>
        <v>Container</v>
      </c>
      <c r="E334" s="42"/>
      <c r="F334" s="61">
        <f>Tabel4[[#This Row],[Kolom52]]*Tabel4[[#This Row],[Kolom8]]</f>
        <v>0</v>
      </c>
      <c r="G334" s="50"/>
      <c r="H334" s="61"/>
      <c r="I334" s="62"/>
      <c r="J334" s="61"/>
      <c r="K334" s="39"/>
      <c r="L334" s="39">
        <f t="shared" si="16"/>
        <v>0</v>
      </c>
      <c r="M334" s="62"/>
      <c r="N334" s="40">
        <f t="shared" si="17"/>
        <v>0</v>
      </c>
    </row>
    <row r="335" spans="1:14" x14ac:dyDescent="0.2">
      <c r="A335" s="42">
        <f t="shared" si="15"/>
        <v>0</v>
      </c>
      <c r="B335" s="49">
        <f>+verwerking!E329</f>
        <v>0</v>
      </c>
      <c r="C335" s="85">
        <f>+verwerking!G329+verwerking!I329+verwerking!K329+verwerking!M329</f>
        <v>0</v>
      </c>
      <c r="D335" s="85" t="str">
        <f>verwerking!F329</f>
        <v>Ton</v>
      </c>
      <c r="E335" s="42"/>
      <c r="F335" s="61">
        <f>Tabel4[[#This Row],[Kolom52]]*Tabel4[[#This Row],[Kolom8]]</f>
        <v>0</v>
      </c>
      <c r="G335" s="50"/>
      <c r="H335" s="61"/>
      <c r="I335" s="62"/>
      <c r="J335" s="61"/>
      <c r="K335" s="39"/>
      <c r="L335" s="39">
        <f t="shared" si="16"/>
        <v>0</v>
      </c>
      <c r="M335" s="62"/>
      <c r="N335" s="40">
        <f t="shared" si="17"/>
        <v>0</v>
      </c>
    </row>
    <row r="336" spans="1:14" x14ac:dyDescent="0.2">
      <c r="A336" s="42">
        <f t="shared" si="15"/>
        <v>0</v>
      </c>
      <c r="B336" s="49">
        <f>+verwerking!E330</f>
        <v>0</v>
      </c>
      <c r="C336" s="85">
        <f>+verwerking!G330+verwerking!I330+verwerking!K330+verwerking!M330</f>
        <v>0</v>
      </c>
      <c r="D336" s="85" t="str">
        <f>verwerking!F330</f>
        <v>KG</v>
      </c>
      <c r="E336" s="42"/>
      <c r="F336" s="61">
        <f>Tabel4[[#This Row],[Kolom52]]*Tabel4[[#This Row],[Kolom8]]</f>
        <v>0</v>
      </c>
      <c r="G336" s="50"/>
      <c r="H336" s="61"/>
      <c r="I336" s="62"/>
      <c r="J336" s="61"/>
      <c r="K336" s="39"/>
      <c r="L336" s="39">
        <f t="shared" si="16"/>
        <v>0</v>
      </c>
      <c r="M336" s="62"/>
      <c r="N336" s="40">
        <f t="shared" si="17"/>
        <v>0</v>
      </c>
    </row>
    <row r="337" spans="1:14" x14ac:dyDescent="0.2">
      <c r="A337" s="42">
        <f t="shared" si="15"/>
        <v>0</v>
      </c>
      <c r="B337" s="49">
        <f>+verwerking!E331</f>
        <v>0</v>
      </c>
      <c r="C337" s="85">
        <f>+verwerking!G331+verwerking!I331+verwerking!K331+verwerking!M331</f>
        <v>0</v>
      </c>
      <c r="D337" s="85" t="str">
        <f>verwerking!F331</f>
        <v>Stuk</v>
      </c>
      <c r="E337" s="42"/>
      <c r="F337" s="61">
        <f>Tabel4[[#This Row],[Kolom52]]*Tabel4[[#This Row],[Kolom8]]</f>
        <v>0</v>
      </c>
      <c r="G337" s="50"/>
      <c r="H337" s="61"/>
      <c r="I337" s="62"/>
      <c r="J337" s="61"/>
      <c r="K337" s="39"/>
      <c r="L337" s="39">
        <f t="shared" si="16"/>
        <v>0</v>
      </c>
      <c r="M337" s="62"/>
      <c r="N337" s="40">
        <f t="shared" si="17"/>
        <v>0</v>
      </c>
    </row>
    <row r="338" spans="1:14" x14ac:dyDescent="0.2">
      <c r="A338" s="42">
        <f t="shared" si="15"/>
        <v>0</v>
      </c>
      <c r="B338" s="49">
        <f>+verwerking!E332</f>
        <v>0</v>
      </c>
      <c r="C338" s="85">
        <f>+verwerking!G332+verwerking!I332+verwerking!K332+verwerking!M332</f>
        <v>0</v>
      </c>
      <c r="D338" s="85" t="str">
        <f>verwerking!F332</f>
        <v>Container</v>
      </c>
      <c r="E338" s="42"/>
      <c r="F338" s="61">
        <f>Tabel4[[#This Row],[Kolom52]]*Tabel4[[#This Row],[Kolom8]]</f>
        <v>0</v>
      </c>
      <c r="G338" s="50"/>
      <c r="H338" s="61"/>
      <c r="I338" s="62"/>
      <c r="J338" s="61"/>
      <c r="K338" s="39"/>
      <c r="L338" s="39">
        <f t="shared" si="16"/>
        <v>0</v>
      </c>
      <c r="M338" s="62"/>
      <c r="N338" s="40">
        <f t="shared" si="17"/>
        <v>0</v>
      </c>
    </row>
    <row r="339" spans="1:14" x14ac:dyDescent="0.2">
      <c r="A339" s="42">
        <f t="shared" si="15"/>
        <v>0</v>
      </c>
      <c r="B339" s="49">
        <f>+verwerking!E333</f>
        <v>0</v>
      </c>
      <c r="C339" s="85">
        <f>+verwerking!G333+verwerking!I333+verwerking!K333+verwerking!M333</f>
        <v>0</v>
      </c>
      <c r="D339" s="85" t="str">
        <f>verwerking!F333</f>
        <v>Ton</v>
      </c>
      <c r="E339" s="42"/>
      <c r="F339" s="61">
        <f>Tabel4[[#This Row],[Kolom52]]*Tabel4[[#This Row],[Kolom8]]</f>
        <v>0</v>
      </c>
      <c r="G339" s="50"/>
      <c r="H339" s="61"/>
      <c r="I339" s="62"/>
      <c r="J339" s="61"/>
      <c r="K339" s="39"/>
      <c r="L339" s="39">
        <f t="shared" si="16"/>
        <v>0</v>
      </c>
      <c r="M339" s="62"/>
      <c r="N339" s="40">
        <f t="shared" si="17"/>
        <v>0</v>
      </c>
    </row>
    <row r="340" spans="1:14" x14ac:dyDescent="0.2">
      <c r="A340" s="42">
        <f t="shared" si="15"/>
        <v>0</v>
      </c>
      <c r="B340" s="49">
        <f>+verwerking!E334</f>
        <v>0</v>
      </c>
      <c r="C340" s="85">
        <f>+verwerking!G334+verwerking!I334+verwerking!K334+verwerking!M334</f>
        <v>0</v>
      </c>
      <c r="D340" s="85" t="str">
        <f>verwerking!F334</f>
        <v>KG</v>
      </c>
      <c r="E340" s="42"/>
      <c r="F340" s="61">
        <f>Tabel4[[#This Row],[Kolom52]]*Tabel4[[#This Row],[Kolom8]]</f>
        <v>0</v>
      </c>
      <c r="G340" s="50"/>
      <c r="H340" s="61"/>
      <c r="I340" s="62"/>
      <c r="J340" s="61"/>
      <c r="K340" s="39"/>
      <c r="L340" s="39">
        <f t="shared" si="16"/>
        <v>0</v>
      </c>
      <c r="M340" s="62"/>
      <c r="N340" s="40">
        <f t="shared" si="17"/>
        <v>0</v>
      </c>
    </row>
    <row r="341" spans="1:14" x14ac:dyDescent="0.2">
      <c r="A341" s="42">
        <f t="shared" si="15"/>
        <v>0</v>
      </c>
      <c r="B341" s="49">
        <f>+verwerking!E335</f>
        <v>0</v>
      </c>
      <c r="C341" s="85">
        <f>+verwerking!G335+verwerking!I335+verwerking!K335+verwerking!M335</f>
        <v>0</v>
      </c>
      <c r="D341" s="85" t="str">
        <f>verwerking!F335</f>
        <v>Stuk</v>
      </c>
      <c r="E341" s="42"/>
      <c r="F341" s="61">
        <f>Tabel4[[#This Row],[Kolom52]]*Tabel4[[#This Row],[Kolom8]]</f>
        <v>0</v>
      </c>
      <c r="G341" s="50"/>
      <c r="H341" s="61"/>
      <c r="I341" s="62"/>
      <c r="J341" s="61"/>
      <c r="K341" s="39"/>
      <c r="L341" s="39">
        <f t="shared" si="16"/>
        <v>0</v>
      </c>
      <c r="M341" s="62"/>
      <c r="N341" s="40">
        <f t="shared" si="17"/>
        <v>0</v>
      </c>
    </row>
    <row r="342" spans="1:14" x14ac:dyDescent="0.2">
      <c r="A342" s="42">
        <f t="shared" si="15"/>
        <v>0</v>
      </c>
      <c r="B342" s="49">
        <f>+verwerking!E336</f>
        <v>0</v>
      </c>
      <c r="C342" s="85">
        <f>+verwerking!G336+verwerking!I336+verwerking!K336+verwerking!M336</f>
        <v>0</v>
      </c>
      <c r="D342" s="85" t="str">
        <f>verwerking!F336</f>
        <v>Container</v>
      </c>
      <c r="E342" s="42"/>
      <c r="F342" s="61">
        <f>Tabel4[[#This Row],[Kolom52]]*Tabel4[[#This Row],[Kolom8]]</f>
        <v>0</v>
      </c>
      <c r="G342" s="50"/>
      <c r="H342" s="61"/>
      <c r="I342" s="62"/>
      <c r="J342" s="61"/>
      <c r="K342" s="39"/>
      <c r="L342" s="39">
        <f t="shared" si="16"/>
        <v>0</v>
      </c>
      <c r="M342" s="62"/>
      <c r="N342" s="40">
        <f t="shared" si="17"/>
        <v>0</v>
      </c>
    </row>
    <row r="343" spans="1:14" x14ac:dyDescent="0.2">
      <c r="A343" s="42">
        <f t="shared" si="15"/>
        <v>0</v>
      </c>
      <c r="B343" s="49">
        <f>+verwerking!E337</f>
        <v>0</v>
      </c>
      <c r="C343" s="85">
        <f>+verwerking!G337+verwerking!I337+verwerking!K337+verwerking!M337</f>
        <v>0</v>
      </c>
      <c r="D343" s="85" t="str">
        <f>verwerking!F337</f>
        <v>Ton</v>
      </c>
      <c r="E343" s="42"/>
      <c r="F343" s="61">
        <f>Tabel4[[#This Row],[Kolom52]]*Tabel4[[#This Row],[Kolom8]]</f>
        <v>0</v>
      </c>
      <c r="G343" s="50"/>
      <c r="H343" s="61"/>
      <c r="I343" s="62"/>
      <c r="J343" s="61"/>
      <c r="K343" s="39"/>
      <c r="L343" s="39">
        <f t="shared" si="16"/>
        <v>0</v>
      </c>
      <c r="M343" s="62"/>
      <c r="N343" s="40">
        <f t="shared" si="17"/>
        <v>0</v>
      </c>
    </row>
    <row r="344" spans="1:14" x14ac:dyDescent="0.2">
      <c r="A344" s="42">
        <f t="shared" si="15"/>
        <v>0</v>
      </c>
      <c r="B344" s="49">
        <f>+verwerking!E338</f>
        <v>0</v>
      </c>
      <c r="C344" s="85">
        <f>+verwerking!G338+verwerking!I338+verwerking!K338+verwerking!M338</f>
        <v>0</v>
      </c>
      <c r="D344" s="85" t="str">
        <f>verwerking!F338</f>
        <v>KG</v>
      </c>
      <c r="E344" s="42"/>
      <c r="F344" s="61">
        <f>Tabel4[[#This Row],[Kolom52]]*Tabel4[[#This Row],[Kolom8]]</f>
        <v>0</v>
      </c>
      <c r="G344" s="50"/>
      <c r="H344" s="61"/>
      <c r="I344" s="62"/>
      <c r="J344" s="61"/>
      <c r="K344" s="39"/>
      <c r="L344" s="39">
        <f t="shared" si="16"/>
        <v>0</v>
      </c>
      <c r="M344" s="62"/>
      <c r="N344" s="40">
        <f t="shared" si="17"/>
        <v>0</v>
      </c>
    </row>
    <row r="345" spans="1:14" x14ac:dyDescent="0.2">
      <c r="A345" s="42">
        <f t="shared" si="15"/>
        <v>0</v>
      </c>
      <c r="B345" s="49">
        <f>+verwerking!E339</f>
        <v>0</v>
      </c>
      <c r="C345" s="85">
        <f>+verwerking!G339+verwerking!I339+verwerking!K339+verwerking!M339</f>
        <v>0</v>
      </c>
      <c r="D345" s="85" t="str">
        <f>verwerking!F339</f>
        <v>Stuk</v>
      </c>
      <c r="E345" s="42"/>
      <c r="F345" s="61">
        <f>Tabel4[[#This Row],[Kolom52]]*Tabel4[[#This Row],[Kolom8]]</f>
        <v>0</v>
      </c>
      <c r="G345" s="50"/>
      <c r="H345" s="61"/>
      <c r="I345" s="62"/>
      <c r="J345" s="61"/>
      <c r="K345" s="39"/>
      <c r="L345" s="39">
        <f t="shared" si="16"/>
        <v>0</v>
      </c>
      <c r="M345" s="62"/>
      <c r="N345" s="40">
        <f t="shared" si="17"/>
        <v>0</v>
      </c>
    </row>
    <row r="346" spans="1:14" x14ac:dyDescent="0.2">
      <c r="A346" s="42">
        <f t="shared" si="15"/>
        <v>0</v>
      </c>
      <c r="B346" s="49">
        <f>+verwerking!E340</f>
        <v>0</v>
      </c>
      <c r="C346" s="85">
        <f>+verwerking!G340+verwerking!I340+verwerking!K340+verwerking!M340</f>
        <v>0</v>
      </c>
      <c r="D346" s="85" t="str">
        <f>verwerking!F340</f>
        <v>Container</v>
      </c>
      <c r="E346" s="42"/>
      <c r="F346" s="61">
        <f>Tabel4[[#This Row],[Kolom52]]*Tabel4[[#This Row],[Kolom8]]</f>
        <v>0</v>
      </c>
      <c r="G346" s="50"/>
      <c r="H346" s="61"/>
      <c r="I346" s="62"/>
      <c r="J346" s="61"/>
      <c r="K346" s="39"/>
      <c r="L346" s="39">
        <f t="shared" si="16"/>
        <v>0</v>
      </c>
      <c r="M346" s="62"/>
      <c r="N346" s="40">
        <f t="shared" si="17"/>
        <v>0</v>
      </c>
    </row>
    <row r="347" spans="1:14" x14ac:dyDescent="0.2">
      <c r="A347" s="42">
        <f t="shared" si="15"/>
        <v>0</v>
      </c>
      <c r="B347" s="49">
        <f>+verwerking!E341</f>
        <v>0</v>
      </c>
      <c r="C347" s="85">
        <f>+verwerking!G341+verwerking!I341+verwerking!K341+verwerking!M341</f>
        <v>0</v>
      </c>
      <c r="D347" s="85" t="str">
        <f>verwerking!F341</f>
        <v>Ton</v>
      </c>
      <c r="E347" s="42"/>
      <c r="F347" s="61">
        <f>Tabel4[[#This Row],[Kolom52]]*Tabel4[[#This Row],[Kolom8]]</f>
        <v>0</v>
      </c>
      <c r="G347" s="50"/>
      <c r="H347" s="61"/>
      <c r="I347" s="62"/>
      <c r="J347" s="61"/>
      <c r="K347" s="39"/>
      <c r="L347" s="39">
        <f t="shared" si="16"/>
        <v>0</v>
      </c>
      <c r="M347" s="62"/>
      <c r="N347" s="40">
        <f t="shared" si="17"/>
        <v>0</v>
      </c>
    </row>
    <row r="348" spans="1:14" x14ac:dyDescent="0.2">
      <c r="A348" s="42">
        <f t="shared" si="15"/>
        <v>0</v>
      </c>
      <c r="B348" s="49">
        <f>+verwerking!E342</f>
        <v>0</v>
      </c>
      <c r="C348" s="85">
        <f>+verwerking!G342+verwerking!I342+verwerking!K342+verwerking!M342</f>
        <v>0</v>
      </c>
      <c r="D348" s="85" t="str">
        <f>verwerking!F342</f>
        <v>KG</v>
      </c>
      <c r="E348" s="42"/>
      <c r="F348" s="61">
        <f>Tabel4[[#This Row],[Kolom52]]*Tabel4[[#This Row],[Kolom8]]</f>
        <v>0</v>
      </c>
      <c r="G348" s="50"/>
      <c r="H348" s="61"/>
      <c r="I348" s="62"/>
      <c r="J348" s="61"/>
      <c r="K348" s="39"/>
      <c r="L348" s="39">
        <f t="shared" si="16"/>
        <v>0</v>
      </c>
      <c r="M348" s="62"/>
      <c r="N348" s="40">
        <f t="shared" si="17"/>
        <v>0</v>
      </c>
    </row>
    <row r="349" spans="1:14" x14ac:dyDescent="0.2">
      <c r="A349" s="42">
        <f t="shared" si="15"/>
        <v>0</v>
      </c>
      <c r="B349" s="49">
        <f>+verwerking!E343</f>
        <v>0</v>
      </c>
      <c r="C349" s="85">
        <f>+verwerking!G343+verwerking!I343+verwerking!K343+verwerking!M343</f>
        <v>0</v>
      </c>
      <c r="D349" s="85" t="str">
        <f>verwerking!F343</f>
        <v>Stuk</v>
      </c>
      <c r="E349" s="42"/>
      <c r="F349" s="61">
        <f>Tabel4[[#This Row],[Kolom52]]*Tabel4[[#This Row],[Kolom8]]</f>
        <v>0</v>
      </c>
      <c r="G349" s="50"/>
      <c r="H349" s="61"/>
      <c r="I349" s="62"/>
      <c r="J349" s="61"/>
      <c r="K349" s="39"/>
      <c r="L349" s="39">
        <f t="shared" si="16"/>
        <v>0</v>
      </c>
      <c r="M349" s="62"/>
      <c r="N349" s="40">
        <f t="shared" si="17"/>
        <v>0</v>
      </c>
    </row>
    <row r="350" spans="1:14" x14ac:dyDescent="0.2">
      <c r="A350" s="42">
        <f t="shared" si="15"/>
        <v>0</v>
      </c>
      <c r="B350" s="49">
        <f>+verwerking!E344</f>
        <v>0</v>
      </c>
      <c r="C350" s="85">
        <f>+verwerking!G344+verwerking!I344+verwerking!K344+verwerking!M344</f>
        <v>0</v>
      </c>
      <c r="D350" s="85" t="str">
        <f>verwerking!F344</f>
        <v>Container</v>
      </c>
      <c r="E350" s="42"/>
      <c r="F350" s="61">
        <f>Tabel4[[#This Row],[Kolom52]]*Tabel4[[#This Row],[Kolom8]]</f>
        <v>0</v>
      </c>
      <c r="G350" s="50"/>
      <c r="H350" s="61"/>
      <c r="I350" s="62"/>
      <c r="J350" s="61"/>
      <c r="K350" s="39"/>
      <c r="L350" s="39">
        <f t="shared" si="16"/>
        <v>0</v>
      </c>
      <c r="M350" s="62"/>
      <c r="N350" s="40">
        <f t="shared" si="17"/>
        <v>0</v>
      </c>
    </row>
    <row r="351" spans="1:14" x14ac:dyDescent="0.2">
      <c r="A351" s="42">
        <f t="shared" si="15"/>
        <v>0</v>
      </c>
      <c r="B351" s="49">
        <f>+verwerking!E345</f>
        <v>0</v>
      </c>
      <c r="C351" s="85">
        <f>+verwerking!G345+verwerking!I345+verwerking!K345+verwerking!M345</f>
        <v>0</v>
      </c>
      <c r="D351" s="85" t="str">
        <f>verwerking!F345</f>
        <v>Ton</v>
      </c>
      <c r="E351" s="42"/>
      <c r="F351" s="61">
        <f>Tabel4[[#This Row],[Kolom52]]*Tabel4[[#This Row],[Kolom8]]</f>
        <v>0</v>
      </c>
      <c r="G351" s="50"/>
      <c r="H351" s="61"/>
      <c r="I351" s="62"/>
      <c r="J351" s="61"/>
      <c r="K351" s="39"/>
      <c r="L351" s="39">
        <f t="shared" si="16"/>
        <v>0</v>
      </c>
      <c r="M351" s="62"/>
      <c r="N351" s="40">
        <f t="shared" si="17"/>
        <v>0</v>
      </c>
    </row>
    <row r="352" spans="1:14" x14ac:dyDescent="0.2">
      <c r="A352" s="42">
        <f t="shared" si="15"/>
        <v>0</v>
      </c>
      <c r="B352" s="49">
        <f>+verwerking!E346</f>
        <v>0</v>
      </c>
      <c r="C352" s="85">
        <f>+verwerking!G346+verwerking!I346+verwerking!K346+verwerking!M346</f>
        <v>0</v>
      </c>
      <c r="D352" s="85" t="str">
        <f>verwerking!F346</f>
        <v>KG</v>
      </c>
      <c r="E352" s="42"/>
      <c r="F352" s="61">
        <f>Tabel4[[#This Row],[Kolom52]]*Tabel4[[#This Row],[Kolom8]]</f>
        <v>0</v>
      </c>
      <c r="G352" s="50"/>
      <c r="H352" s="61"/>
      <c r="I352" s="62"/>
      <c r="J352" s="61"/>
      <c r="K352" s="39"/>
      <c r="L352" s="39">
        <f t="shared" si="16"/>
        <v>0</v>
      </c>
      <c r="M352" s="62"/>
      <c r="N352" s="40">
        <f t="shared" si="17"/>
        <v>0</v>
      </c>
    </row>
    <row r="353" spans="1:14" x14ac:dyDescent="0.2">
      <c r="A353" s="42">
        <f t="shared" si="15"/>
        <v>0</v>
      </c>
      <c r="B353" s="49">
        <f>+verwerking!E347</f>
        <v>0</v>
      </c>
      <c r="C353" s="85">
        <f>+verwerking!G347+verwerking!I347+verwerking!K347+verwerking!M347</f>
        <v>0</v>
      </c>
      <c r="D353" s="85" t="str">
        <f>verwerking!F347</f>
        <v>Stuk</v>
      </c>
      <c r="E353" s="42"/>
      <c r="F353" s="61">
        <f>Tabel4[[#This Row],[Kolom52]]*Tabel4[[#This Row],[Kolom8]]</f>
        <v>0</v>
      </c>
      <c r="G353" s="50"/>
      <c r="H353" s="61"/>
      <c r="I353" s="62"/>
      <c r="J353" s="61"/>
      <c r="K353" s="39"/>
      <c r="L353" s="39">
        <f t="shared" si="16"/>
        <v>0</v>
      </c>
      <c r="M353" s="62"/>
      <c r="N353" s="40">
        <f t="shared" si="17"/>
        <v>0</v>
      </c>
    </row>
    <row r="354" spans="1:14" x14ac:dyDescent="0.2">
      <c r="A354" s="42">
        <f t="shared" si="15"/>
        <v>0</v>
      </c>
      <c r="B354" s="49">
        <f>+verwerking!E348</f>
        <v>0</v>
      </c>
      <c r="C354" s="85">
        <f>+verwerking!G348+verwerking!I348+verwerking!K348+verwerking!M348</f>
        <v>0</v>
      </c>
      <c r="D354" s="85" t="str">
        <f>verwerking!F348</f>
        <v>Container</v>
      </c>
      <c r="E354" s="42"/>
      <c r="F354" s="61">
        <f>Tabel4[[#This Row],[Kolom52]]*Tabel4[[#This Row],[Kolom8]]</f>
        <v>0</v>
      </c>
      <c r="G354" s="50"/>
      <c r="H354" s="61"/>
      <c r="I354" s="62"/>
      <c r="J354" s="61"/>
      <c r="K354" s="39"/>
      <c r="L354" s="39">
        <f t="shared" si="16"/>
        <v>0</v>
      </c>
      <c r="M354" s="62"/>
      <c r="N354" s="40">
        <f t="shared" si="17"/>
        <v>0</v>
      </c>
    </row>
    <row r="355" spans="1:14" x14ac:dyDescent="0.2">
      <c r="A355" s="42">
        <f t="shared" si="15"/>
        <v>0</v>
      </c>
      <c r="B355" s="49">
        <f>+verwerking!E349</f>
        <v>0</v>
      </c>
      <c r="C355" s="85">
        <f>+verwerking!G349+verwerking!I349+verwerking!K349+verwerking!M349</f>
        <v>0</v>
      </c>
      <c r="D355" s="85" t="str">
        <f>verwerking!F349</f>
        <v>Ton</v>
      </c>
      <c r="E355" s="42"/>
      <c r="F355" s="61">
        <f>Tabel4[[#This Row],[Kolom52]]*Tabel4[[#This Row],[Kolom8]]</f>
        <v>0</v>
      </c>
      <c r="G355" s="50"/>
      <c r="H355" s="61"/>
      <c r="I355" s="62"/>
      <c r="J355" s="61"/>
      <c r="K355" s="39"/>
      <c r="L355" s="39">
        <f t="shared" si="16"/>
        <v>0</v>
      </c>
      <c r="M355" s="62"/>
      <c r="N355" s="40">
        <f t="shared" si="17"/>
        <v>0</v>
      </c>
    </row>
    <row r="356" spans="1:14" x14ac:dyDescent="0.2">
      <c r="A356" s="42">
        <f t="shared" si="15"/>
        <v>0</v>
      </c>
      <c r="B356" s="49">
        <f>+verwerking!E350</f>
        <v>0</v>
      </c>
      <c r="C356" s="85">
        <f>+verwerking!G350+verwerking!I350+verwerking!K350+verwerking!M350</f>
        <v>0</v>
      </c>
      <c r="D356" s="85" t="str">
        <f>verwerking!F350</f>
        <v>KG</v>
      </c>
      <c r="E356" s="42"/>
      <c r="F356" s="61">
        <f>Tabel4[[#This Row],[Kolom52]]*Tabel4[[#This Row],[Kolom8]]</f>
        <v>0</v>
      </c>
      <c r="G356" s="50"/>
      <c r="H356" s="61"/>
      <c r="I356" s="62"/>
      <c r="J356" s="61"/>
      <c r="K356" s="39"/>
      <c r="L356" s="39">
        <f t="shared" si="16"/>
        <v>0</v>
      </c>
      <c r="M356" s="62"/>
      <c r="N356" s="40">
        <f t="shared" si="17"/>
        <v>0</v>
      </c>
    </row>
    <row r="357" spans="1:14" x14ac:dyDescent="0.2">
      <c r="A357" s="42">
        <f t="shared" si="15"/>
        <v>0</v>
      </c>
      <c r="B357" s="49">
        <f>+verwerking!E351</f>
        <v>0</v>
      </c>
      <c r="C357" s="85">
        <f>+verwerking!G351+verwerking!I351+verwerking!K351+verwerking!M351</f>
        <v>0</v>
      </c>
      <c r="D357" s="85" t="str">
        <f>verwerking!F351</f>
        <v>Stuk</v>
      </c>
      <c r="E357" s="42"/>
      <c r="F357" s="61">
        <f>Tabel4[[#This Row],[Kolom52]]*Tabel4[[#This Row],[Kolom8]]</f>
        <v>0</v>
      </c>
      <c r="G357" s="50"/>
      <c r="H357" s="61"/>
      <c r="I357" s="62"/>
      <c r="J357" s="61"/>
      <c r="K357" s="39"/>
      <c r="L357" s="39">
        <f t="shared" si="16"/>
        <v>0</v>
      </c>
      <c r="M357" s="62"/>
      <c r="N357" s="40">
        <f t="shared" si="17"/>
        <v>0</v>
      </c>
    </row>
    <row r="358" spans="1:14" x14ac:dyDescent="0.2">
      <c r="A358" s="42">
        <f t="shared" si="15"/>
        <v>0</v>
      </c>
      <c r="B358" s="49">
        <f>+verwerking!E352</f>
        <v>0</v>
      </c>
      <c r="C358" s="85">
        <f>+verwerking!G352+verwerking!I352+verwerking!K352+verwerking!M352</f>
        <v>0</v>
      </c>
      <c r="D358" s="85" t="str">
        <f>verwerking!F352</f>
        <v>Container</v>
      </c>
      <c r="E358" s="42"/>
      <c r="F358" s="61">
        <f>Tabel4[[#This Row],[Kolom52]]*Tabel4[[#This Row],[Kolom8]]</f>
        <v>0</v>
      </c>
      <c r="G358" s="50"/>
      <c r="H358" s="61"/>
      <c r="I358" s="62"/>
      <c r="J358" s="61"/>
      <c r="K358" s="39"/>
      <c r="L358" s="39">
        <f t="shared" si="16"/>
        <v>0</v>
      </c>
      <c r="M358" s="62"/>
      <c r="N358" s="40">
        <f t="shared" si="17"/>
        <v>0</v>
      </c>
    </row>
    <row r="359" spans="1:14" x14ac:dyDescent="0.2">
      <c r="A359" s="42">
        <f t="shared" si="15"/>
        <v>0</v>
      </c>
      <c r="B359" s="49">
        <f>+verwerking!E353</f>
        <v>0</v>
      </c>
      <c r="C359" s="85">
        <f>+verwerking!G353+verwerking!I353+verwerking!K353+verwerking!M353</f>
        <v>0</v>
      </c>
      <c r="D359" s="85" t="str">
        <f>verwerking!F353</f>
        <v>Ton</v>
      </c>
      <c r="E359" s="42"/>
      <c r="F359" s="61">
        <f>Tabel4[[#This Row],[Kolom52]]*Tabel4[[#This Row],[Kolom8]]</f>
        <v>0</v>
      </c>
      <c r="G359" s="50"/>
      <c r="H359" s="61"/>
      <c r="I359" s="62"/>
      <c r="J359" s="61"/>
      <c r="K359" s="39"/>
      <c r="L359" s="39">
        <f t="shared" si="16"/>
        <v>0</v>
      </c>
      <c r="M359" s="62"/>
      <c r="N359" s="40">
        <f t="shared" si="17"/>
        <v>0</v>
      </c>
    </row>
    <row r="360" spans="1:14" x14ac:dyDescent="0.2">
      <c r="A360" s="42">
        <f t="shared" si="15"/>
        <v>0</v>
      </c>
      <c r="B360" s="49">
        <f>+verwerking!E354</f>
        <v>0</v>
      </c>
      <c r="C360" s="85">
        <f>+verwerking!G354+verwerking!I354+verwerking!K354+verwerking!M354</f>
        <v>0</v>
      </c>
      <c r="D360" s="85" t="str">
        <f>verwerking!F354</f>
        <v>KG</v>
      </c>
      <c r="E360" s="42"/>
      <c r="F360" s="61">
        <f>Tabel4[[#This Row],[Kolom52]]*Tabel4[[#This Row],[Kolom8]]</f>
        <v>0</v>
      </c>
      <c r="G360" s="50"/>
      <c r="H360" s="61"/>
      <c r="I360" s="62"/>
      <c r="J360" s="61"/>
      <c r="K360" s="39"/>
      <c r="L360" s="39">
        <f t="shared" si="16"/>
        <v>0</v>
      </c>
      <c r="M360" s="62"/>
      <c r="N360" s="40">
        <f t="shared" si="17"/>
        <v>0</v>
      </c>
    </row>
    <row r="361" spans="1:14" x14ac:dyDescent="0.2">
      <c r="A361" s="42">
        <f t="shared" ref="A361:A424" si="18">+$A$8</f>
        <v>0</v>
      </c>
      <c r="B361" s="49">
        <f>+verwerking!E355</f>
        <v>0</v>
      </c>
      <c r="C361" s="85">
        <f>+verwerking!G355+verwerking!I355+verwerking!K355+verwerking!M355</f>
        <v>0</v>
      </c>
      <c r="D361" s="85" t="str">
        <f>verwerking!F355</f>
        <v>Stuk</v>
      </c>
      <c r="E361" s="42"/>
      <c r="F361" s="61">
        <f>Tabel4[[#This Row],[Kolom52]]*Tabel4[[#This Row],[Kolom8]]</f>
        <v>0</v>
      </c>
      <c r="G361" s="50"/>
      <c r="H361" s="61"/>
      <c r="I361" s="62"/>
      <c r="J361" s="61"/>
      <c r="K361" s="39"/>
      <c r="L361" s="39">
        <f t="shared" si="16"/>
        <v>0</v>
      </c>
      <c r="M361" s="62"/>
      <c r="N361" s="40">
        <f t="shared" si="17"/>
        <v>0</v>
      </c>
    </row>
    <row r="362" spans="1:14" x14ac:dyDescent="0.2">
      <c r="A362" s="42">
        <f t="shared" si="18"/>
        <v>0</v>
      </c>
      <c r="B362" s="49">
        <f>+verwerking!E356</f>
        <v>0</v>
      </c>
      <c r="C362" s="85">
        <f>+verwerking!G356+verwerking!I356+verwerking!K356+verwerking!M356</f>
        <v>0</v>
      </c>
      <c r="D362" s="85" t="str">
        <f>verwerking!F356</f>
        <v>Container</v>
      </c>
      <c r="E362" s="42"/>
      <c r="F362" s="61">
        <f>Tabel4[[#This Row],[Kolom52]]*Tabel4[[#This Row],[Kolom8]]</f>
        <v>0</v>
      </c>
      <c r="G362" s="50"/>
      <c r="H362" s="61"/>
      <c r="I362" s="62"/>
      <c r="J362" s="61"/>
      <c r="K362" s="39"/>
      <c r="L362" s="39">
        <f t="shared" si="16"/>
        <v>0</v>
      </c>
      <c r="M362" s="62"/>
      <c r="N362" s="40">
        <f t="shared" si="17"/>
        <v>0</v>
      </c>
    </row>
    <row r="363" spans="1:14" x14ac:dyDescent="0.2">
      <c r="A363" s="42">
        <f t="shared" si="18"/>
        <v>0</v>
      </c>
      <c r="B363" s="49">
        <f>+verwerking!E357</f>
        <v>0</v>
      </c>
      <c r="C363" s="85">
        <f>+verwerking!G357+verwerking!I357+verwerking!K357+verwerking!M357</f>
        <v>0</v>
      </c>
      <c r="D363" s="85" t="str">
        <f>verwerking!F357</f>
        <v>Ton</v>
      </c>
      <c r="E363" s="42"/>
      <c r="F363" s="61">
        <f>Tabel4[[#This Row],[Kolom52]]*Tabel4[[#This Row],[Kolom8]]</f>
        <v>0</v>
      </c>
      <c r="G363" s="50"/>
      <c r="H363" s="61"/>
      <c r="I363" s="62"/>
      <c r="J363" s="61"/>
      <c r="K363" s="39"/>
      <c r="L363" s="39">
        <f t="shared" si="16"/>
        <v>0</v>
      </c>
      <c r="M363" s="62"/>
      <c r="N363" s="40">
        <f t="shared" si="17"/>
        <v>0</v>
      </c>
    </row>
    <row r="364" spans="1:14" x14ac:dyDescent="0.2">
      <c r="A364" s="42">
        <f t="shared" si="18"/>
        <v>0</v>
      </c>
      <c r="B364" s="49">
        <f>+verwerking!E358</f>
        <v>0</v>
      </c>
      <c r="C364" s="85">
        <f>+verwerking!G358+verwerking!I358+verwerking!K358+verwerking!M358</f>
        <v>0</v>
      </c>
      <c r="D364" s="85" t="str">
        <f>verwerking!F358</f>
        <v>KG</v>
      </c>
      <c r="E364" s="42"/>
      <c r="F364" s="61">
        <f>Tabel4[[#This Row],[Kolom52]]*Tabel4[[#This Row],[Kolom8]]</f>
        <v>0</v>
      </c>
      <c r="G364" s="50"/>
      <c r="H364" s="61"/>
      <c r="I364" s="62"/>
      <c r="J364" s="61"/>
      <c r="K364" s="39"/>
      <c r="L364" s="39">
        <f t="shared" si="16"/>
        <v>0</v>
      </c>
      <c r="M364" s="62"/>
      <c r="N364" s="40">
        <f t="shared" si="17"/>
        <v>0</v>
      </c>
    </row>
    <row r="365" spans="1:14" x14ac:dyDescent="0.2">
      <c r="A365" s="42">
        <f t="shared" si="18"/>
        <v>0</v>
      </c>
      <c r="B365" s="49">
        <f>+verwerking!E359</f>
        <v>0</v>
      </c>
      <c r="C365" s="85">
        <f>+verwerking!G359+verwerking!I359+verwerking!K359+verwerking!M359</f>
        <v>0</v>
      </c>
      <c r="D365" s="85" t="str">
        <f>verwerking!F359</f>
        <v>Stuk</v>
      </c>
      <c r="E365" s="42"/>
      <c r="F365" s="61">
        <f>Tabel4[[#This Row],[Kolom52]]*Tabel4[[#This Row],[Kolom8]]</f>
        <v>0</v>
      </c>
      <c r="G365" s="50"/>
      <c r="H365" s="61"/>
      <c r="I365" s="62"/>
      <c r="J365" s="61"/>
      <c r="K365" s="39"/>
      <c r="L365" s="39">
        <f t="shared" si="16"/>
        <v>0</v>
      </c>
      <c r="M365" s="62"/>
      <c r="N365" s="40">
        <f t="shared" si="17"/>
        <v>0</v>
      </c>
    </row>
    <row r="366" spans="1:14" x14ac:dyDescent="0.2">
      <c r="A366" s="42">
        <f t="shared" si="18"/>
        <v>0</v>
      </c>
      <c r="B366" s="49">
        <f>+verwerking!E360</f>
        <v>0</v>
      </c>
      <c r="C366" s="85">
        <f>+verwerking!G360+verwerking!I360+verwerking!K360+verwerking!M360</f>
        <v>0</v>
      </c>
      <c r="D366" s="85" t="str">
        <f>verwerking!F360</f>
        <v>Container</v>
      </c>
      <c r="E366" s="42"/>
      <c r="F366" s="61">
        <f>Tabel4[[#This Row],[Kolom52]]*Tabel4[[#This Row],[Kolom8]]</f>
        <v>0</v>
      </c>
      <c r="G366" s="50"/>
      <c r="H366" s="61"/>
      <c r="I366" s="62"/>
      <c r="J366" s="61"/>
      <c r="K366" s="39"/>
      <c r="L366" s="39">
        <f t="shared" si="16"/>
        <v>0</v>
      </c>
      <c r="M366" s="62"/>
      <c r="N366" s="40">
        <f t="shared" si="17"/>
        <v>0</v>
      </c>
    </row>
    <row r="367" spans="1:14" x14ac:dyDescent="0.2">
      <c r="A367" s="42">
        <f t="shared" si="18"/>
        <v>0</v>
      </c>
      <c r="B367" s="49">
        <f>+verwerking!E361</f>
        <v>0</v>
      </c>
      <c r="C367" s="85">
        <f>+verwerking!G361+verwerking!I361+verwerking!K361+verwerking!M361</f>
        <v>0</v>
      </c>
      <c r="D367" s="85" t="str">
        <f>verwerking!F361</f>
        <v>Ton</v>
      </c>
      <c r="E367" s="42"/>
      <c r="F367" s="61">
        <f>Tabel4[[#This Row],[Kolom52]]*Tabel4[[#This Row],[Kolom8]]</f>
        <v>0</v>
      </c>
      <c r="G367" s="50"/>
      <c r="H367" s="61"/>
      <c r="I367" s="62"/>
      <c r="J367" s="61"/>
      <c r="K367" s="39"/>
      <c r="L367" s="39">
        <f t="shared" si="16"/>
        <v>0</v>
      </c>
      <c r="M367" s="62"/>
      <c r="N367" s="40">
        <f t="shared" si="17"/>
        <v>0</v>
      </c>
    </row>
    <row r="368" spans="1:14" x14ac:dyDescent="0.2">
      <c r="A368" s="42">
        <f t="shared" si="18"/>
        <v>0</v>
      </c>
      <c r="B368" s="49">
        <f>+verwerking!E362</f>
        <v>0</v>
      </c>
      <c r="C368" s="85">
        <f>+verwerking!G362+verwerking!I362+verwerking!K362+verwerking!M362</f>
        <v>0</v>
      </c>
      <c r="D368" s="85" t="str">
        <f>verwerking!F362</f>
        <v>KG</v>
      </c>
      <c r="E368" s="42"/>
      <c r="F368" s="61">
        <f>Tabel4[[#This Row],[Kolom52]]*Tabel4[[#This Row],[Kolom8]]</f>
        <v>0</v>
      </c>
      <c r="G368" s="50"/>
      <c r="H368" s="61"/>
      <c r="I368" s="62"/>
      <c r="J368" s="61"/>
      <c r="K368" s="39"/>
      <c r="L368" s="39">
        <f t="shared" si="16"/>
        <v>0</v>
      </c>
      <c r="M368" s="62"/>
      <c r="N368" s="40">
        <f t="shared" si="17"/>
        <v>0</v>
      </c>
    </row>
    <row r="369" spans="1:14" x14ac:dyDescent="0.2">
      <c r="A369" s="42">
        <f t="shared" si="18"/>
        <v>0</v>
      </c>
      <c r="B369" s="49">
        <f>+verwerking!E363</f>
        <v>0</v>
      </c>
      <c r="C369" s="85">
        <f>+verwerking!G363+verwerking!I363+verwerking!K363+verwerking!M363</f>
        <v>0</v>
      </c>
      <c r="D369" s="85" t="str">
        <f>verwerking!F363</f>
        <v>Stuk</v>
      </c>
      <c r="E369" s="42"/>
      <c r="F369" s="61">
        <f>Tabel4[[#This Row],[Kolom52]]*Tabel4[[#This Row],[Kolom8]]</f>
        <v>0</v>
      </c>
      <c r="G369" s="50"/>
      <c r="H369" s="61"/>
      <c r="I369" s="62"/>
      <c r="J369" s="61"/>
      <c r="K369" s="39"/>
      <c r="L369" s="39">
        <f t="shared" si="16"/>
        <v>0</v>
      </c>
      <c r="M369" s="62"/>
      <c r="N369" s="40">
        <f t="shared" si="17"/>
        <v>0</v>
      </c>
    </row>
    <row r="370" spans="1:14" x14ac:dyDescent="0.2">
      <c r="A370" s="42">
        <f t="shared" si="18"/>
        <v>0</v>
      </c>
      <c r="B370" s="49">
        <f>+verwerking!E364</f>
        <v>0</v>
      </c>
      <c r="C370" s="85">
        <f>+verwerking!G364+verwerking!I364+verwerking!K364+verwerking!M364</f>
        <v>0</v>
      </c>
      <c r="D370" s="85" t="str">
        <f>verwerking!F364</f>
        <v>Container</v>
      </c>
      <c r="E370" s="42"/>
      <c r="F370" s="61">
        <f>Tabel4[[#This Row],[Kolom52]]*Tabel4[[#This Row],[Kolom8]]</f>
        <v>0</v>
      </c>
      <c r="G370" s="50"/>
      <c r="H370" s="61"/>
      <c r="I370" s="62"/>
      <c r="J370" s="61"/>
      <c r="K370" s="39"/>
      <c r="L370" s="39">
        <f t="shared" si="16"/>
        <v>0</v>
      </c>
      <c r="M370" s="62"/>
      <c r="N370" s="40">
        <f t="shared" si="17"/>
        <v>0</v>
      </c>
    </row>
    <row r="371" spans="1:14" x14ac:dyDescent="0.2">
      <c r="A371" s="42">
        <f t="shared" si="18"/>
        <v>0</v>
      </c>
      <c r="B371" s="49">
        <f>+verwerking!E365</f>
        <v>0</v>
      </c>
      <c r="C371" s="85">
        <f>+verwerking!G365+verwerking!I365+verwerking!K365+verwerking!M365</f>
        <v>0</v>
      </c>
      <c r="D371" s="85" t="str">
        <f>verwerking!F365</f>
        <v>Ton</v>
      </c>
      <c r="E371" s="42"/>
      <c r="F371" s="61">
        <f>Tabel4[[#This Row],[Kolom52]]*Tabel4[[#This Row],[Kolom8]]</f>
        <v>0</v>
      </c>
      <c r="G371" s="50"/>
      <c r="H371" s="61"/>
      <c r="I371" s="62"/>
      <c r="J371" s="61"/>
      <c r="K371" s="39"/>
      <c r="L371" s="39">
        <f t="shared" si="16"/>
        <v>0</v>
      </c>
      <c r="M371" s="62"/>
      <c r="N371" s="40">
        <f t="shared" si="17"/>
        <v>0</v>
      </c>
    </row>
    <row r="372" spans="1:14" x14ac:dyDescent="0.2">
      <c r="A372" s="42">
        <f t="shared" si="18"/>
        <v>0</v>
      </c>
      <c r="B372" s="49">
        <f>+verwerking!E366</f>
        <v>0</v>
      </c>
      <c r="C372" s="85">
        <f>+verwerking!G366+verwerking!I366+verwerking!K366+verwerking!M366</f>
        <v>0</v>
      </c>
      <c r="D372" s="85" t="str">
        <f>verwerking!F366</f>
        <v>KG</v>
      </c>
      <c r="E372" s="42"/>
      <c r="F372" s="61">
        <f>Tabel4[[#This Row],[Kolom52]]*Tabel4[[#This Row],[Kolom8]]</f>
        <v>0</v>
      </c>
      <c r="G372" s="50"/>
      <c r="H372" s="61"/>
      <c r="I372" s="62"/>
      <c r="J372" s="61"/>
      <c r="K372" s="39"/>
      <c r="L372" s="39">
        <f t="shared" si="16"/>
        <v>0</v>
      </c>
      <c r="M372" s="62"/>
      <c r="N372" s="40">
        <f t="shared" si="17"/>
        <v>0</v>
      </c>
    </row>
    <row r="373" spans="1:14" x14ac:dyDescent="0.2">
      <c r="A373" s="42">
        <f t="shared" si="18"/>
        <v>0</v>
      </c>
      <c r="B373" s="49">
        <f>+verwerking!E367</f>
        <v>0</v>
      </c>
      <c r="C373" s="85">
        <f>+verwerking!G367+verwerking!I367+verwerking!K367+verwerking!M367</f>
        <v>0</v>
      </c>
      <c r="D373" s="85" t="str">
        <f>verwerking!F367</f>
        <v>Stuk</v>
      </c>
      <c r="E373" s="42"/>
      <c r="F373" s="61">
        <f>Tabel4[[#This Row],[Kolom52]]*Tabel4[[#This Row],[Kolom8]]</f>
        <v>0</v>
      </c>
      <c r="G373" s="50"/>
      <c r="H373" s="61"/>
      <c r="I373" s="62"/>
      <c r="J373" s="61"/>
      <c r="K373" s="39"/>
      <c r="L373" s="39">
        <f t="shared" si="16"/>
        <v>0</v>
      </c>
      <c r="M373" s="62"/>
      <c r="N373" s="40">
        <f t="shared" si="17"/>
        <v>0</v>
      </c>
    </row>
    <row r="374" spans="1:14" x14ac:dyDescent="0.2">
      <c r="A374" s="42">
        <f t="shared" si="18"/>
        <v>0</v>
      </c>
      <c r="B374" s="49">
        <f>+verwerking!E368</f>
        <v>0</v>
      </c>
      <c r="C374" s="85">
        <f>+verwerking!G368+verwerking!I368+verwerking!K368+verwerking!M368</f>
        <v>0</v>
      </c>
      <c r="D374" s="85" t="str">
        <f>verwerking!F368</f>
        <v>Container</v>
      </c>
      <c r="E374" s="42"/>
      <c r="F374" s="61">
        <f>Tabel4[[#This Row],[Kolom52]]*Tabel4[[#This Row],[Kolom8]]</f>
        <v>0</v>
      </c>
      <c r="G374" s="50"/>
      <c r="H374" s="61"/>
      <c r="I374" s="62"/>
      <c r="J374" s="61"/>
      <c r="K374" s="39"/>
      <c r="L374" s="39">
        <f t="shared" si="16"/>
        <v>0</v>
      </c>
      <c r="M374" s="62"/>
      <c r="N374" s="40">
        <f t="shared" si="17"/>
        <v>0</v>
      </c>
    </row>
    <row r="375" spans="1:14" x14ac:dyDescent="0.2">
      <c r="A375" s="42">
        <f t="shared" si="18"/>
        <v>0</v>
      </c>
      <c r="B375" s="49">
        <f>+verwerking!E369</f>
        <v>0</v>
      </c>
      <c r="C375" s="85">
        <f>+verwerking!G369+verwerking!I369+verwerking!K369+verwerking!M369</f>
        <v>0</v>
      </c>
      <c r="D375" s="85" t="str">
        <f>verwerking!F369</f>
        <v>Ton</v>
      </c>
      <c r="E375" s="42"/>
      <c r="F375" s="61">
        <f>Tabel4[[#This Row],[Kolom52]]*Tabel4[[#This Row],[Kolom8]]</f>
        <v>0</v>
      </c>
      <c r="G375" s="50"/>
      <c r="H375" s="61"/>
      <c r="I375" s="62"/>
      <c r="J375" s="61"/>
      <c r="K375" s="39"/>
      <c r="L375" s="39">
        <f t="shared" si="16"/>
        <v>0</v>
      </c>
      <c r="M375" s="62"/>
      <c r="N375" s="40">
        <f t="shared" si="17"/>
        <v>0</v>
      </c>
    </row>
    <row r="376" spans="1:14" x14ac:dyDescent="0.2">
      <c r="A376" s="42">
        <f t="shared" si="18"/>
        <v>0</v>
      </c>
      <c r="B376" s="49">
        <f>+verwerking!E370</f>
        <v>0</v>
      </c>
      <c r="C376" s="85">
        <f>+verwerking!G370+verwerking!I370+verwerking!K370+verwerking!M370</f>
        <v>0</v>
      </c>
      <c r="D376" s="85" t="str">
        <f>verwerking!F370</f>
        <v>KG</v>
      </c>
      <c r="E376" s="42"/>
      <c r="F376" s="61">
        <f>Tabel4[[#This Row],[Kolom52]]*Tabel4[[#This Row],[Kolom8]]</f>
        <v>0</v>
      </c>
      <c r="G376" s="50"/>
      <c r="H376" s="61"/>
      <c r="I376" s="62"/>
      <c r="J376" s="61"/>
      <c r="K376" s="39"/>
      <c r="L376" s="39">
        <f t="shared" si="16"/>
        <v>0</v>
      </c>
      <c r="M376" s="62"/>
      <c r="N376" s="40">
        <f t="shared" si="17"/>
        <v>0</v>
      </c>
    </row>
    <row r="377" spans="1:14" x14ac:dyDescent="0.2">
      <c r="A377" s="42">
        <f t="shared" si="18"/>
        <v>0</v>
      </c>
      <c r="B377" s="49">
        <f>+verwerking!E371</f>
        <v>0</v>
      </c>
      <c r="C377" s="85">
        <f>+verwerking!G371+verwerking!I371+verwerking!K371+verwerking!M371</f>
        <v>0</v>
      </c>
      <c r="D377" s="85" t="str">
        <f>verwerking!F371</f>
        <v>Stuk</v>
      </c>
      <c r="E377" s="42"/>
      <c r="F377" s="61">
        <f>Tabel4[[#This Row],[Kolom52]]*Tabel4[[#This Row],[Kolom8]]</f>
        <v>0</v>
      </c>
      <c r="G377" s="50"/>
      <c r="H377" s="61"/>
      <c r="I377" s="62"/>
      <c r="J377" s="61"/>
      <c r="K377" s="39"/>
      <c r="L377" s="39">
        <f t="shared" si="16"/>
        <v>0</v>
      </c>
      <c r="M377" s="62"/>
      <c r="N377" s="40">
        <f t="shared" si="17"/>
        <v>0</v>
      </c>
    </row>
    <row r="378" spans="1:14" x14ac:dyDescent="0.2">
      <c r="A378" s="42">
        <f t="shared" si="18"/>
        <v>0</v>
      </c>
      <c r="B378" s="49">
        <f>+verwerking!E372</f>
        <v>0</v>
      </c>
      <c r="C378" s="85">
        <f>+verwerking!G372+verwerking!I372+verwerking!K372+verwerking!M372</f>
        <v>0</v>
      </c>
      <c r="D378" s="85" t="str">
        <f>verwerking!F372</f>
        <v>Container</v>
      </c>
      <c r="E378" s="42"/>
      <c r="F378" s="61">
        <f>Tabel4[[#This Row],[Kolom52]]*Tabel4[[#This Row],[Kolom8]]</f>
        <v>0</v>
      </c>
      <c r="G378" s="50"/>
      <c r="H378" s="61"/>
      <c r="I378" s="62"/>
      <c r="J378" s="61"/>
      <c r="K378" s="39"/>
      <c r="L378" s="39">
        <f t="shared" si="16"/>
        <v>0</v>
      </c>
      <c r="M378" s="62"/>
      <c r="N378" s="40">
        <f t="shared" si="17"/>
        <v>0</v>
      </c>
    </row>
    <row r="379" spans="1:14" x14ac:dyDescent="0.2">
      <c r="A379" s="42">
        <f t="shared" si="18"/>
        <v>0</v>
      </c>
      <c r="B379" s="49">
        <f>+verwerking!E373</f>
        <v>0</v>
      </c>
      <c r="C379" s="85">
        <f>+verwerking!G373+verwerking!I373+verwerking!K373+verwerking!M373</f>
        <v>0</v>
      </c>
      <c r="D379" s="85" t="str">
        <f>verwerking!F373</f>
        <v>Ton</v>
      </c>
      <c r="E379" s="42"/>
      <c r="F379" s="61">
        <f>Tabel4[[#This Row],[Kolom52]]*Tabel4[[#This Row],[Kolom8]]</f>
        <v>0</v>
      </c>
      <c r="G379" s="50"/>
      <c r="H379" s="61"/>
      <c r="I379" s="62"/>
      <c r="J379" s="61"/>
      <c r="K379" s="39"/>
      <c r="L379" s="39">
        <f t="shared" si="16"/>
        <v>0</v>
      </c>
      <c r="M379" s="62"/>
      <c r="N379" s="40">
        <f t="shared" si="17"/>
        <v>0</v>
      </c>
    </row>
    <row r="380" spans="1:14" x14ac:dyDescent="0.2">
      <c r="A380" s="42">
        <f t="shared" si="18"/>
        <v>0</v>
      </c>
      <c r="B380" s="49">
        <f>+verwerking!E374</f>
        <v>0</v>
      </c>
      <c r="C380" s="85">
        <f>+verwerking!G374+verwerking!I374+verwerking!K374+verwerking!M374</f>
        <v>0</v>
      </c>
      <c r="D380" s="85" t="str">
        <f>verwerking!F374</f>
        <v>KG</v>
      </c>
      <c r="E380" s="42"/>
      <c r="F380" s="61">
        <f>Tabel4[[#This Row],[Kolom52]]*Tabel4[[#This Row],[Kolom8]]</f>
        <v>0</v>
      </c>
      <c r="G380" s="50"/>
      <c r="H380" s="61"/>
      <c r="I380" s="62"/>
      <c r="J380" s="61"/>
      <c r="K380" s="39"/>
      <c r="L380" s="39">
        <f t="shared" si="16"/>
        <v>0</v>
      </c>
      <c r="M380" s="62"/>
      <c r="N380" s="40">
        <f t="shared" si="17"/>
        <v>0</v>
      </c>
    </row>
    <row r="381" spans="1:14" x14ac:dyDescent="0.2">
      <c r="A381" s="42">
        <f t="shared" si="18"/>
        <v>0</v>
      </c>
      <c r="B381" s="49">
        <f>+verwerking!E375</f>
        <v>0</v>
      </c>
      <c r="C381" s="85">
        <f>+verwerking!G375+verwerking!I375+verwerking!K375+verwerking!M375</f>
        <v>0</v>
      </c>
      <c r="D381" s="85" t="str">
        <f>verwerking!F375</f>
        <v>Stuk</v>
      </c>
      <c r="E381" s="42"/>
      <c r="F381" s="61">
        <f>Tabel4[[#This Row],[Kolom52]]*Tabel4[[#This Row],[Kolom8]]</f>
        <v>0</v>
      </c>
      <c r="G381" s="50"/>
      <c r="H381" s="61"/>
      <c r="I381" s="62"/>
      <c r="J381" s="61"/>
      <c r="K381" s="39"/>
      <c r="L381" s="39">
        <f t="shared" si="16"/>
        <v>0</v>
      </c>
      <c r="M381" s="62"/>
      <c r="N381" s="40">
        <f t="shared" si="17"/>
        <v>0</v>
      </c>
    </row>
    <row r="382" spans="1:14" x14ac:dyDescent="0.2">
      <c r="A382" s="42">
        <f t="shared" si="18"/>
        <v>0</v>
      </c>
      <c r="B382" s="49">
        <f>+verwerking!E376</f>
        <v>0</v>
      </c>
      <c r="C382" s="85">
        <f>+verwerking!G376+verwerking!I376+verwerking!K376+verwerking!M376</f>
        <v>0</v>
      </c>
      <c r="D382" s="85" t="str">
        <f>verwerking!F376</f>
        <v>Container</v>
      </c>
      <c r="E382" s="42"/>
      <c r="F382" s="61">
        <f>Tabel4[[#This Row],[Kolom52]]*Tabel4[[#This Row],[Kolom8]]</f>
        <v>0</v>
      </c>
      <c r="G382" s="50"/>
      <c r="H382" s="61"/>
      <c r="I382" s="62"/>
      <c r="J382" s="61"/>
      <c r="K382" s="39"/>
      <c r="L382" s="39">
        <f t="shared" si="16"/>
        <v>0</v>
      </c>
      <c r="M382" s="62"/>
      <c r="N382" s="40">
        <f t="shared" si="17"/>
        <v>0</v>
      </c>
    </row>
    <row r="383" spans="1:14" x14ac:dyDescent="0.2">
      <c r="A383" s="42">
        <f t="shared" si="18"/>
        <v>0</v>
      </c>
      <c r="B383" s="49">
        <f>+verwerking!E377</f>
        <v>0</v>
      </c>
      <c r="C383" s="85">
        <f>+verwerking!G377+verwerking!I377+verwerking!K377+verwerking!M377</f>
        <v>0</v>
      </c>
      <c r="D383" s="85" t="str">
        <f>verwerking!F377</f>
        <v>Ton</v>
      </c>
      <c r="E383" s="42"/>
      <c r="F383" s="61">
        <f>Tabel4[[#This Row],[Kolom52]]*Tabel4[[#This Row],[Kolom8]]</f>
        <v>0</v>
      </c>
      <c r="G383" s="50"/>
      <c r="H383" s="61"/>
      <c r="I383" s="62"/>
      <c r="J383" s="61"/>
      <c r="K383" s="39"/>
      <c r="L383" s="39">
        <f t="shared" si="16"/>
        <v>0</v>
      </c>
      <c r="M383" s="62"/>
      <c r="N383" s="40">
        <f t="shared" si="17"/>
        <v>0</v>
      </c>
    </row>
    <row r="384" spans="1:14" x14ac:dyDescent="0.2">
      <c r="A384" s="42">
        <f t="shared" si="18"/>
        <v>0</v>
      </c>
      <c r="B384" s="49">
        <f>+verwerking!E378</f>
        <v>0</v>
      </c>
      <c r="C384" s="85">
        <f>+verwerking!G378+verwerking!I378+verwerking!K378+verwerking!M378</f>
        <v>0</v>
      </c>
      <c r="D384" s="85" t="str">
        <f>verwerking!F378</f>
        <v>KG</v>
      </c>
      <c r="E384" s="42"/>
      <c r="F384" s="61">
        <f>Tabel4[[#This Row],[Kolom52]]*Tabel4[[#This Row],[Kolom8]]</f>
        <v>0</v>
      </c>
      <c r="G384" s="50"/>
      <c r="H384" s="61"/>
      <c r="I384" s="62"/>
      <c r="J384" s="61"/>
      <c r="K384" s="39"/>
      <c r="L384" s="39">
        <f t="shared" si="16"/>
        <v>0</v>
      </c>
      <c r="M384" s="62"/>
      <c r="N384" s="40">
        <f t="shared" si="17"/>
        <v>0</v>
      </c>
    </row>
    <row r="385" spans="1:14" x14ac:dyDescent="0.2">
      <c r="A385" s="42">
        <f t="shared" si="18"/>
        <v>0</v>
      </c>
      <c r="B385" s="49">
        <f>+verwerking!E379</f>
        <v>0</v>
      </c>
      <c r="C385" s="85">
        <f>+verwerking!G379+verwerking!I379+verwerking!K379+verwerking!M379</f>
        <v>0</v>
      </c>
      <c r="D385" s="85" t="str">
        <f>verwerking!F379</f>
        <v>Stuk</v>
      </c>
      <c r="E385" s="42"/>
      <c r="F385" s="61">
        <f>Tabel4[[#This Row],[Kolom52]]*Tabel4[[#This Row],[Kolom8]]</f>
        <v>0</v>
      </c>
      <c r="G385" s="50"/>
      <c r="H385" s="61"/>
      <c r="I385" s="62"/>
      <c r="J385" s="61"/>
      <c r="K385" s="39"/>
      <c r="L385" s="39">
        <f t="shared" si="16"/>
        <v>0</v>
      </c>
      <c r="M385" s="62"/>
      <c r="N385" s="40">
        <f t="shared" si="17"/>
        <v>0</v>
      </c>
    </row>
    <row r="386" spans="1:14" x14ac:dyDescent="0.2">
      <c r="A386" s="42">
        <f t="shared" si="18"/>
        <v>0</v>
      </c>
      <c r="B386" s="49">
        <f>+verwerking!E380</f>
        <v>0</v>
      </c>
      <c r="C386" s="85">
        <f>+verwerking!G380+verwerking!I380+verwerking!K380+verwerking!M380</f>
        <v>0</v>
      </c>
      <c r="D386" s="85" t="str">
        <f>verwerking!F380</f>
        <v>Container</v>
      </c>
      <c r="E386" s="42"/>
      <c r="F386" s="61">
        <f>Tabel4[[#This Row],[Kolom52]]*Tabel4[[#This Row],[Kolom8]]</f>
        <v>0</v>
      </c>
      <c r="G386" s="50"/>
      <c r="H386" s="61"/>
      <c r="I386" s="62"/>
      <c r="J386" s="61"/>
      <c r="K386" s="39"/>
      <c r="L386" s="39">
        <f t="shared" si="16"/>
        <v>0</v>
      </c>
      <c r="M386" s="62"/>
      <c r="N386" s="40">
        <f t="shared" si="17"/>
        <v>0</v>
      </c>
    </row>
    <row r="387" spans="1:14" x14ac:dyDescent="0.2">
      <c r="A387" s="42">
        <f t="shared" si="18"/>
        <v>0</v>
      </c>
      <c r="B387" s="49">
        <f>+verwerking!E381</f>
        <v>0</v>
      </c>
      <c r="C387" s="85">
        <f>+verwerking!G381+verwerking!I381+verwerking!K381+verwerking!M381</f>
        <v>0</v>
      </c>
      <c r="D387" s="85" t="str">
        <f>verwerking!F381</f>
        <v>Ton</v>
      </c>
      <c r="E387" s="42"/>
      <c r="F387" s="61">
        <f>Tabel4[[#This Row],[Kolom52]]*Tabel4[[#This Row],[Kolom8]]</f>
        <v>0</v>
      </c>
      <c r="G387" s="50"/>
      <c r="H387" s="61"/>
      <c r="I387" s="62"/>
      <c r="J387" s="61"/>
      <c r="K387" s="39"/>
      <c r="L387" s="39">
        <f t="shared" si="16"/>
        <v>0</v>
      </c>
      <c r="M387" s="62"/>
      <c r="N387" s="40">
        <f t="shared" si="17"/>
        <v>0</v>
      </c>
    </row>
    <row r="388" spans="1:14" x14ac:dyDescent="0.2">
      <c r="A388" s="42">
        <f t="shared" si="18"/>
        <v>0</v>
      </c>
      <c r="B388" s="49">
        <f>+verwerking!E382</f>
        <v>0</v>
      </c>
      <c r="C388" s="85">
        <f>+verwerking!G382+verwerking!I382+verwerking!K382+verwerking!M382</f>
        <v>0</v>
      </c>
      <c r="D388" s="85" t="str">
        <f>verwerking!F382</f>
        <v>KG</v>
      </c>
      <c r="E388" s="42"/>
      <c r="F388" s="61">
        <f>Tabel4[[#This Row],[Kolom52]]*Tabel4[[#This Row],[Kolom8]]</f>
        <v>0</v>
      </c>
      <c r="G388" s="50"/>
      <c r="H388" s="61"/>
      <c r="I388" s="62"/>
      <c r="J388" s="61"/>
      <c r="K388" s="39"/>
      <c r="L388" s="39">
        <f t="shared" si="16"/>
        <v>0</v>
      </c>
      <c r="M388" s="62"/>
      <c r="N388" s="40">
        <f t="shared" si="17"/>
        <v>0</v>
      </c>
    </row>
    <row r="389" spans="1:14" x14ac:dyDescent="0.2">
      <c r="A389" s="42">
        <f t="shared" si="18"/>
        <v>0</v>
      </c>
      <c r="B389" s="49">
        <f>+verwerking!E383</f>
        <v>0</v>
      </c>
      <c r="C389" s="85">
        <f>+verwerking!G383+verwerking!I383+verwerking!K383+verwerking!M383</f>
        <v>0</v>
      </c>
      <c r="D389" s="85" t="str">
        <f>verwerking!F383</f>
        <v>Stuk</v>
      </c>
      <c r="E389" s="42"/>
      <c r="F389" s="61">
        <f>Tabel4[[#This Row],[Kolom52]]*Tabel4[[#This Row],[Kolom8]]</f>
        <v>0</v>
      </c>
      <c r="G389" s="50"/>
      <c r="H389" s="61"/>
      <c r="I389" s="62"/>
      <c r="J389" s="61"/>
      <c r="K389" s="39"/>
      <c r="L389" s="39">
        <f t="shared" si="16"/>
        <v>0</v>
      </c>
      <c r="M389" s="62"/>
      <c r="N389" s="40">
        <f t="shared" si="17"/>
        <v>0</v>
      </c>
    </row>
    <row r="390" spans="1:14" x14ac:dyDescent="0.2">
      <c r="A390" s="42">
        <f t="shared" si="18"/>
        <v>0</v>
      </c>
      <c r="B390" s="49">
        <f>+verwerking!E384</f>
        <v>0</v>
      </c>
      <c r="C390" s="85">
        <f>+verwerking!G384+verwerking!I384+verwerking!K384+verwerking!M384</f>
        <v>0</v>
      </c>
      <c r="D390" s="85" t="str">
        <f>verwerking!F384</f>
        <v>Container</v>
      </c>
      <c r="E390" s="42"/>
      <c r="F390" s="61">
        <f>Tabel4[[#This Row],[Kolom52]]*Tabel4[[#This Row],[Kolom8]]</f>
        <v>0</v>
      </c>
      <c r="G390" s="50"/>
      <c r="H390" s="61"/>
      <c r="I390" s="62"/>
      <c r="J390" s="61"/>
      <c r="K390" s="39"/>
      <c r="L390" s="39">
        <f t="shared" si="16"/>
        <v>0</v>
      </c>
      <c r="M390" s="62"/>
      <c r="N390" s="40">
        <f t="shared" si="17"/>
        <v>0</v>
      </c>
    </row>
    <row r="391" spans="1:14" x14ac:dyDescent="0.2">
      <c r="A391" s="42">
        <f t="shared" si="18"/>
        <v>0</v>
      </c>
      <c r="B391" s="49">
        <f>+verwerking!E385</f>
        <v>0</v>
      </c>
      <c r="C391" s="85">
        <f>+verwerking!G385+verwerking!I385+verwerking!K385+verwerking!M385</f>
        <v>0</v>
      </c>
      <c r="D391" s="85" t="str">
        <f>verwerking!F385</f>
        <v>Ton</v>
      </c>
      <c r="E391" s="42"/>
      <c r="F391" s="61">
        <f>Tabel4[[#This Row],[Kolom52]]*Tabel4[[#This Row],[Kolom8]]</f>
        <v>0</v>
      </c>
      <c r="G391" s="50"/>
      <c r="H391" s="61"/>
      <c r="I391" s="62"/>
      <c r="J391" s="61"/>
      <c r="K391" s="39"/>
      <c r="L391" s="39">
        <f t="shared" si="16"/>
        <v>0</v>
      </c>
      <c r="M391" s="62"/>
      <c r="N391" s="40">
        <f t="shared" si="17"/>
        <v>0</v>
      </c>
    </row>
    <row r="392" spans="1:14" x14ac:dyDescent="0.2">
      <c r="A392" s="42">
        <f t="shared" si="18"/>
        <v>0</v>
      </c>
      <c r="B392" s="49">
        <f>+verwerking!E386</f>
        <v>0</v>
      </c>
      <c r="C392" s="85">
        <f>+verwerking!G386+verwerking!I386+verwerking!K386+verwerking!M386</f>
        <v>0</v>
      </c>
      <c r="D392" s="85" t="str">
        <f>verwerking!F386</f>
        <v>KG</v>
      </c>
      <c r="E392" s="42"/>
      <c r="F392" s="61">
        <f>Tabel4[[#This Row],[Kolom52]]*Tabel4[[#This Row],[Kolom8]]</f>
        <v>0</v>
      </c>
      <c r="G392" s="50"/>
      <c r="H392" s="61"/>
      <c r="I392" s="62"/>
      <c r="J392" s="61"/>
      <c r="K392" s="39"/>
      <c r="L392" s="39">
        <f t="shared" si="16"/>
        <v>0</v>
      </c>
      <c r="M392" s="62"/>
      <c r="N392" s="40">
        <f t="shared" si="17"/>
        <v>0</v>
      </c>
    </row>
    <row r="393" spans="1:14" x14ac:dyDescent="0.2">
      <c r="A393" s="42">
        <f t="shared" si="18"/>
        <v>0</v>
      </c>
      <c r="B393" s="49">
        <f>+verwerking!E387</f>
        <v>0</v>
      </c>
      <c r="C393" s="85">
        <f>+verwerking!G387+verwerking!I387+verwerking!K387+verwerking!M387</f>
        <v>0</v>
      </c>
      <c r="D393" s="85" t="str">
        <f>verwerking!F387</f>
        <v>Stuk</v>
      </c>
      <c r="E393" s="42"/>
      <c r="F393" s="61">
        <f>Tabel4[[#This Row],[Kolom52]]*Tabel4[[#This Row],[Kolom8]]</f>
        <v>0</v>
      </c>
      <c r="G393" s="50"/>
      <c r="H393" s="61"/>
      <c r="I393" s="62"/>
      <c r="J393" s="61"/>
      <c r="K393" s="39"/>
      <c r="L393" s="39">
        <f t="shared" si="16"/>
        <v>0</v>
      </c>
      <c r="M393" s="62"/>
      <c r="N393" s="40">
        <f t="shared" si="17"/>
        <v>0</v>
      </c>
    </row>
    <row r="394" spans="1:14" x14ac:dyDescent="0.2">
      <c r="A394" s="42">
        <f t="shared" si="18"/>
        <v>0</v>
      </c>
      <c r="B394" s="49">
        <f>+verwerking!E388</f>
        <v>0</v>
      </c>
      <c r="C394" s="85">
        <f>+verwerking!G388+verwerking!I388+verwerking!K388+verwerking!M388</f>
        <v>0</v>
      </c>
      <c r="D394" s="85" t="str">
        <f>verwerking!F388</f>
        <v>Container</v>
      </c>
      <c r="E394" s="42"/>
      <c r="F394" s="61">
        <f>Tabel4[[#This Row],[Kolom52]]*Tabel4[[#This Row],[Kolom8]]</f>
        <v>0</v>
      </c>
      <c r="G394" s="50"/>
      <c r="H394" s="61"/>
      <c r="I394" s="62"/>
      <c r="J394" s="61"/>
      <c r="K394" s="39"/>
      <c r="L394" s="39">
        <f t="shared" si="16"/>
        <v>0</v>
      </c>
      <c r="M394" s="62"/>
      <c r="N394" s="40">
        <f t="shared" si="17"/>
        <v>0</v>
      </c>
    </row>
    <row r="395" spans="1:14" x14ac:dyDescent="0.2">
      <c r="A395" s="42">
        <f t="shared" si="18"/>
        <v>0</v>
      </c>
      <c r="B395" s="49">
        <f>+verwerking!E389</f>
        <v>0</v>
      </c>
      <c r="C395" s="85">
        <f>+verwerking!G389+verwerking!I389+verwerking!K389+verwerking!M389</f>
        <v>0</v>
      </c>
      <c r="D395" s="85" t="str">
        <f>verwerking!F389</f>
        <v>Ton</v>
      </c>
      <c r="E395" s="42"/>
      <c r="F395" s="61">
        <f>Tabel4[[#This Row],[Kolom52]]*Tabel4[[#This Row],[Kolom8]]</f>
        <v>0</v>
      </c>
      <c r="G395" s="50"/>
      <c r="H395" s="61"/>
      <c r="I395" s="62"/>
      <c r="J395" s="61"/>
      <c r="K395" s="39"/>
      <c r="L395" s="39">
        <f t="shared" si="16"/>
        <v>0</v>
      </c>
      <c r="M395" s="62"/>
      <c r="N395" s="40">
        <f t="shared" si="17"/>
        <v>0</v>
      </c>
    </row>
    <row r="396" spans="1:14" x14ac:dyDescent="0.2">
      <c r="A396" s="42">
        <f t="shared" si="18"/>
        <v>0</v>
      </c>
      <c r="B396" s="49">
        <f>+verwerking!E390</f>
        <v>0</v>
      </c>
      <c r="C396" s="85">
        <f>+verwerking!G390+verwerking!I390+verwerking!K390+verwerking!M390</f>
        <v>0</v>
      </c>
      <c r="D396" s="85" t="str">
        <f>verwerking!F390</f>
        <v>KG</v>
      </c>
      <c r="E396" s="42"/>
      <c r="F396" s="61">
        <f>Tabel4[[#This Row],[Kolom52]]*Tabel4[[#This Row],[Kolom8]]</f>
        <v>0</v>
      </c>
      <c r="G396" s="50"/>
      <c r="H396" s="61"/>
      <c r="I396" s="62"/>
      <c r="J396" s="61"/>
      <c r="K396" s="39"/>
      <c r="L396" s="39">
        <f t="shared" ref="L396:L459" si="19">+J396*K396</f>
        <v>0</v>
      </c>
      <c r="M396" s="62"/>
      <c r="N396" s="40">
        <f t="shared" ref="N396:N459" si="20">+F396+H396+L396</f>
        <v>0</v>
      </c>
    </row>
    <row r="397" spans="1:14" x14ac:dyDescent="0.2">
      <c r="A397" s="42">
        <f t="shared" si="18"/>
        <v>0</v>
      </c>
      <c r="B397" s="49">
        <f>+verwerking!E391</f>
        <v>0</v>
      </c>
      <c r="C397" s="85">
        <f>+verwerking!G391+verwerking!I391+verwerking!K391+verwerking!M391</f>
        <v>0</v>
      </c>
      <c r="D397" s="85" t="str">
        <f>verwerking!F391</f>
        <v>Stuk</v>
      </c>
      <c r="E397" s="42"/>
      <c r="F397" s="61">
        <f>Tabel4[[#This Row],[Kolom52]]*Tabel4[[#This Row],[Kolom8]]</f>
        <v>0</v>
      </c>
      <c r="G397" s="50"/>
      <c r="H397" s="61"/>
      <c r="I397" s="62"/>
      <c r="J397" s="61"/>
      <c r="K397" s="39"/>
      <c r="L397" s="39">
        <f t="shared" si="19"/>
        <v>0</v>
      </c>
      <c r="M397" s="62"/>
      <c r="N397" s="40">
        <f t="shared" si="20"/>
        <v>0</v>
      </c>
    </row>
    <row r="398" spans="1:14" x14ac:dyDescent="0.2">
      <c r="A398" s="42">
        <f t="shared" si="18"/>
        <v>0</v>
      </c>
      <c r="B398" s="49">
        <f>+verwerking!E392</f>
        <v>0</v>
      </c>
      <c r="C398" s="85">
        <f>+verwerking!G392+verwerking!I392+verwerking!K392+verwerking!M392</f>
        <v>0</v>
      </c>
      <c r="D398" s="85" t="str">
        <f>verwerking!F392</f>
        <v>Container</v>
      </c>
      <c r="E398" s="42"/>
      <c r="F398" s="61">
        <f>Tabel4[[#This Row],[Kolom52]]*Tabel4[[#This Row],[Kolom8]]</f>
        <v>0</v>
      </c>
      <c r="G398" s="50"/>
      <c r="H398" s="61"/>
      <c r="I398" s="62"/>
      <c r="J398" s="61"/>
      <c r="K398" s="39"/>
      <c r="L398" s="39">
        <f t="shared" si="19"/>
        <v>0</v>
      </c>
      <c r="M398" s="62"/>
      <c r="N398" s="40">
        <f t="shared" si="20"/>
        <v>0</v>
      </c>
    </row>
    <row r="399" spans="1:14" x14ac:dyDescent="0.2">
      <c r="A399" s="42">
        <f t="shared" si="18"/>
        <v>0</v>
      </c>
      <c r="B399" s="49">
        <f>+verwerking!E393</f>
        <v>0</v>
      </c>
      <c r="C399" s="85">
        <f>+verwerking!G393+verwerking!I393+verwerking!K393+verwerking!M393</f>
        <v>0</v>
      </c>
      <c r="D399" s="85" t="str">
        <f>verwerking!F393</f>
        <v>Ton</v>
      </c>
      <c r="E399" s="42"/>
      <c r="F399" s="61">
        <f>Tabel4[[#This Row],[Kolom52]]*Tabel4[[#This Row],[Kolom8]]</f>
        <v>0</v>
      </c>
      <c r="G399" s="50"/>
      <c r="H399" s="61"/>
      <c r="I399" s="62"/>
      <c r="J399" s="61"/>
      <c r="K399" s="39"/>
      <c r="L399" s="39">
        <f t="shared" si="19"/>
        <v>0</v>
      </c>
      <c r="M399" s="62"/>
      <c r="N399" s="40">
        <f t="shared" si="20"/>
        <v>0</v>
      </c>
    </row>
    <row r="400" spans="1:14" x14ac:dyDescent="0.2">
      <c r="A400" s="42">
        <f t="shared" si="18"/>
        <v>0</v>
      </c>
      <c r="B400" s="49">
        <f>+verwerking!E394</f>
        <v>0</v>
      </c>
      <c r="C400" s="85">
        <f>+verwerking!G394+verwerking!I394+verwerking!K394+verwerking!M394</f>
        <v>0</v>
      </c>
      <c r="D400" s="85" t="str">
        <f>verwerking!F394</f>
        <v>KG</v>
      </c>
      <c r="E400" s="42"/>
      <c r="F400" s="61">
        <f>Tabel4[[#This Row],[Kolom52]]*Tabel4[[#This Row],[Kolom8]]</f>
        <v>0</v>
      </c>
      <c r="G400" s="50"/>
      <c r="H400" s="61"/>
      <c r="I400" s="62"/>
      <c r="J400" s="61"/>
      <c r="K400" s="39"/>
      <c r="L400" s="39">
        <f t="shared" si="19"/>
        <v>0</v>
      </c>
      <c r="M400" s="62"/>
      <c r="N400" s="40">
        <f t="shared" si="20"/>
        <v>0</v>
      </c>
    </row>
    <row r="401" spans="1:14" x14ac:dyDescent="0.2">
      <c r="A401" s="42">
        <f t="shared" si="18"/>
        <v>0</v>
      </c>
      <c r="B401" s="49">
        <f>+verwerking!E395</f>
        <v>0</v>
      </c>
      <c r="C401" s="85">
        <f>+verwerking!G395+verwerking!I395+verwerking!K395+verwerking!M395</f>
        <v>0</v>
      </c>
      <c r="D401" s="85" t="str">
        <f>verwerking!F395</f>
        <v>Stuk</v>
      </c>
      <c r="E401" s="42"/>
      <c r="F401" s="61">
        <f>Tabel4[[#This Row],[Kolom52]]*Tabel4[[#This Row],[Kolom8]]</f>
        <v>0</v>
      </c>
      <c r="G401" s="50"/>
      <c r="H401" s="61"/>
      <c r="I401" s="62"/>
      <c r="J401" s="61"/>
      <c r="K401" s="39"/>
      <c r="L401" s="39">
        <f t="shared" si="19"/>
        <v>0</v>
      </c>
      <c r="M401" s="62"/>
      <c r="N401" s="40">
        <f t="shared" si="20"/>
        <v>0</v>
      </c>
    </row>
    <row r="402" spans="1:14" x14ac:dyDescent="0.2">
      <c r="A402" s="42">
        <f t="shared" si="18"/>
        <v>0</v>
      </c>
      <c r="B402" s="49">
        <f>+verwerking!E396</f>
        <v>0</v>
      </c>
      <c r="C402" s="85">
        <f>+verwerking!G396+verwerking!I396+verwerking!K396+verwerking!M396</f>
        <v>0</v>
      </c>
      <c r="D402" s="85" t="str">
        <f>verwerking!F396</f>
        <v>Container</v>
      </c>
      <c r="E402" s="42"/>
      <c r="F402" s="61">
        <f>Tabel4[[#This Row],[Kolom52]]*Tabel4[[#This Row],[Kolom8]]</f>
        <v>0</v>
      </c>
      <c r="G402" s="50"/>
      <c r="H402" s="61"/>
      <c r="I402" s="62"/>
      <c r="J402" s="61"/>
      <c r="K402" s="39"/>
      <c r="L402" s="39">
        <f t="shared" si="19"/>
        <v>0</v>
      </c>
      <c r="M402" s="62"/>
      <c r="N402" s="40">
        <f t="shared" si="20"/>
        <v>0</v>
      </c>
    </row>
    <row r="403" spans="1:14" x14ac:dyDescent="0.2">
      <c r="A403" s="42">
        <f t="shared" si="18"/>
        <v>0</v>
      </c>
      <c r="B403" s="49">
        <f>+verwerking!E397</f>
        <v>0</v>
      </c>
      <c r="C403" s="85">
        <f>+verwerking!G397+verwerking!I397+verwerking!K397+verwerking!M397</f>
        <v>0</v>
      </c>
      <c r="D403" s="85" t="str">
        <f>verwerking!F397</f>
        <v>Ton</v>
      </c>
      <c r="E403" s="42"/>
      <c r="F403" s="61">
        <f>Tabel4[[#This Row],[Kolom52]]*Tabel4[[#This Row],[Kolom8]]</f>
        <v>0</v>
      </c>
      <c r="G403" s="50"/>
      <c r="H403" s="61"/>
      <c r="I403" s="62"/>
      <c r="J403" s="61"/>
      <c r="K403" s="39"/>
      <c r="L403" s="39">
        <f t="shared" si="19"/>
        <v>0</v>
      </c>
      <c r="M403" s="62"/>
      <c r="N403" s="40">
        <f t="shared" si="20"/>
        <v>0</v>
      </c>
    </row>
    <row r="404" spans="1:14" x14ac:dyDescent="0.2">
      <c r="A404" s="42">
        <f t="shared" si="18"/>
        <v>0</v>
      </c>
      <c r="B404" s="49">
        <f>+verwerking!E398</f>
        <v>0</v>
      </c>
      <c r="C404" s="85">
        <f>+verwerking!G398+verwerking!I398+verwerking!K398+verwerking!M398</f>
        <v>0</v>
      </c>
      <c r="D404" s="85" t="str">
        <f>verwerking!F398</f>
        <v>KG</v>
      </c>
      <c r="E404" s="42"/>
      <c r="F404" s="61">
        <f>Tabel4[[#This Row],[Kolom52]]*Tabel4[[#This Row],[Kolom8]]</f>
        <v>0</v>
      </c>
      <c r="G404" s="50"/>
      <c r="H404" s="61"/>
      <c r="I404" s="62"/>
      <c r="J404" s="61"/>
      <c r="K404" s="39"/>
      <c r="L404" s="39">
        <f t="shared" si="19"/>
        <v>0</v>
      </c>
      <c r="M404" s="62"/>
      <c r="N404" s="40">
        <f t="shared" si="20"/>
        <v>0</v>
      </c>
    </row>
    <row r="405" spans="1:14" x14ac:dyDescent="0.2">
      <c r="A405" s="42">
        <f t="shared" si="18"/>
        <v>0</v>
      </c>
      <c r="B405" s="49">
        <f>+verwerking!E399</f>
        <v>0</v>
      </c>
      <c r="C405" s="85">
        <f>+verwerking!G399+verwerking!I399+verwerking!K399+verwerking!M399</f>
        <v>0</v>
      </c>
      <c r="D405" s="85" t="str">
        <f>verwerking!F399</f>
        <v>Stuk</v>
      </c>
      <c r="E405" s="42"/>
      <c r="F405" s="61">
        <f>Tabel4[[#This Row],[Kolom52]]*Tabel4[[#This Row],[Kolom8]]</f>
        <v>0</v>
      </c>
      <c r="G405" s="50"/>
      <c r="H405" s="61"/>
      <c r="I405" s="62"/>
      <c r="J405" s="61"/>
      <c r="K405" s="39"/>
      <c r="L405" s="39">
        <f t="shared" si="19"/>
        <v>0</v>
      </c>
      <c r="M405" s="62"/>
      <c r="N405" s="40">
        <f t="shared" si="20"/>
        <v>0</v>
      </c>
    </row>
    <row r="406" spans="1:14" x14ac:dyDescent="0.2">
      <c r="A406" s="42">
        <f t="shared" si="18"/>
        <v>0</v>
      </c>
      <c r="B406" s="49">
        <f>+verwerking!E400</f>
        <v>0</v>
      </c>
      <c r="C406" s="85">
        <f>+verwerking!G400+verwerking!I400+verwerking!K400+verwerking!M400</f>
        <v>0</v>
      </c>
      <c r="D406" s="85" t="str">
        <f>verwerking!F400</f>
        <v>Container</v>
      </c>
      <c r="E406" s="42"/>
      <c r="F406" s="61">
        <f>Tabel4[[#This Row],[Kolom52]]*Tabel4[[#This Row],[Kolom8]]</f>
        <v>0</v>
      </c>
      <c r="G406" s="50"/>
      <c r="H406" s="61"/>
      <c r="I406" s="62"/>
      <c r="J406" s="61"/>
      <c r="K406" s="39"/>
      <c r="L406" s="39">
        <f t="shared" si="19"/>
        <v>0</v>
      </c>
      <c r="M406" s="62"/>
      <c r="N406" s="40">
        <f t="shared" si="20"/>
        <v>0</v>
      </c>
    </row>
    <row r="407" spans="1:14" x14ac:dyDescent="0.2">
      <c r="A407" s="42">
        <f t="shared" si="18"/>
        <v>0</v>
      </c>
      <c r="B407" s="49">
        <f>+verwerking!E401</f>
        <v>0</v>
      </c>
      <c r="C407" s="85">
        <f>+verwerking!G401+verwerking!I401+verwerking!K401+verwerking!M401</f>
        <v>0</v>
      </c>
      <c r="D407" s="85" t="str">
        <f>verwerking!F401</f>
        <v>Ton</v>
      </c>
      <c r="E407" s="42"/>
      <c r="F407" s="61">
        <f>Tabel4[[#This Row],[Kolom52]]*Tabel4[[#This Row],[Kolom8]]</f>
        <v>0</v>
      </c>
      <c r="G407" s="50"/>
      <c r="H407" s="61"/>
      <c r="I407" s="62"/>
      <c r="J407" s="61"/>
      <c r="K407" s="39"/>
      <c r="L407" s="39">
        <f t="shared" si="19"/>
        <v>0</v>
      </c>
      <c r="M407" s="62"/>
      <c r="N407" s="40">
        <f t="shared" si="20"/>
        <v>0</v>
      </c>
    </row>
    <row r="408" spans="1:14" x14ac:dyDescent="0.2">
      <c r="A408" s="42">
        <f t="shared" si="18"/>
        <v>0</v>
      </c>
      <c r="B408" s="49">
        <f>+verwerking!E402</f>
        <v>0</v>
      </c>
      <c r="C408" s="85">
        <f>+verwerking!G402+verwerking!I402+verwerking!K402+verwerking!M402</f>
        <v>0</v>
      </c>
      <c r="D408" s="85" t="str">
        <f>verwerking!F402</f>
        <v>KG</v>
      </c>
      <c r="E408" s="42"/>
      <c r="F408" s="61">
        <f>Tabel4[[#This Row],[Kolom52]]*Tabel4[[#This Row],[Kolom8]]</f>
        <v>0</v>
      </c>
      <c r="G408" s="50"/>
      <c r="H408" s="61"/>
      <c r="I408" s="62"/>
      <c r="J408" s="61"/>
      <c r="K408" s="39"/>
      <c r="L408" s="39">
        <f t="shared" si="19"/>
        <v>0</v>
      </c>
      <c r="M408" s="62"/>
      <c r="N408" s="40">
        <f t="shared" si="20"/>
        <v>0</v>
      </c>
    </row>
    <row r="409" spans="1:14" x14ac:dyDescent="0.2">
      <c r="A409" s="42">
        <f t="shared" si="18"/>
        <v>0</v>
      </c>
      <c r="B409" s="49">
        <f>+verwerking!E403</f>
        <v>0</v>
      </c>
      <c r="C409" s="85">
        <f>+verwerking!G403+verwerking!I403+verwerking!K403+verwerking!M403</f>
        <v>0</v>
      </c>
      <c r="D409" s="85" t="str">
        <f>verwerking!F403</f>
        <v>Stuk</v>
      </c>
      <c r="E409" s="42"/>
      <c r="F409" s="61">
        <f>Tabel4[[#This Row],[Kolom52]]*Tabel4[[#This Row],[Kolom8]]</f>
        <v>0</v>
      </c>
      <c r="G409" s="50"/>
      <c r="H409" s="61"/>
      <c r="I409" s="62"/>
      <c r="J409" s="61"/>
      <c r="K409" s="39"/>
      <c r="L409" s="39">
        <f t="shared" si="19"/>
        <v>0</v>
      </c>
      <c r="M409" s="62"/>
      <c r="N409" s="40">
        <f t="shared" si="20"/>
        <v>0</v>
      </c>
    </row>
    <row r="410" spans="1:14" x14ac:dyDescent="0.2">
      <c r="A410" s="42">
        <f t="shared" si="18"/>
        <v>0</v>
      </c>
      <c r="B410" s="49">
        <f>+verwerking!E404</f>
        <v>0</v>
      </c>
      <c r="C410" s="85">
        <f>+verwerking!G404+verwerking!I404+verwerking!K404+verwerking!M404</f>
        <v>0</v>
      </c>
      <c r="D410" s="85" t="str">
        <f>verwerking!F404</f>
        <v>Container</v>
      </c>
      <c r="E410" s="42"/>
      <c r="F410" s="61">
        <f>Tabel4[[#This Row],[Kolom52]]*Tabel4[[#This Row],[Kolom8]]</f>
        <v>0</v>
      </c>
      <c r="G410" s="50"/>
      <c r="H410" s="61"/>
      <c r="I410" s="62"/>
      <c r="J410" s="61"/>
      <c r="K410" s="39"/>
      <c r="L410" s="39">
        <f t="shared" si="19"/>
        <v>0</v>
      </c>
      <c r="M410" s="62"/>
      <c r="N410" s="40">
        <f t="shared" si="20"/>
        <v>0</v>
      </c>
    </row>
    <row r="411" spans="1:14" x14ac:dyDescent="0.2">
      <c r="A411" s="42">
        <f t="shared" si="18"/>
        <v>0</v>
      </c>
      <c r="B411" s="49">
        <f>+verwerking!E405</f>
        <v>0</v>
      </c>
      <c r="C411" s="85">
        <f>+verwerking!G405+verwerking!I405+verwerking!K405+verwerking!M405</f>
        <v>0</v>
      </c>
      <c r="D411" s="85" t="str">
        <f>verwerking!F405</f>
        <v>Ton</v>
      </c>
      <c r="E411" s="42"/>
      <c r="F411" s="61">
        <f>Tabel4[[#This Row],[Kolom52]]*Tabel4[[#This Row],[Kolom8]]</f>
        <v>0</v>
      </c>
      <c r="G411" s="50"/>
      <c r="H411" s="61"/>
      <c r="I411" s="62"/>
      <c r="J411" s="61"/>
      <c r="K411" s="39"/>
      <c r="L411" s="39">
        <f t="shared" si="19"/>
        <v>0</v>
      </c>
      <c r="M411" s="62"/>
      <c r="N411" s="40">
        <f t="shared" si="20"/>
        <v>0</v>
      </c>
    </row>
    <row r="412" spans="1:14" x14ac:dyDescent="0.2">
      <c r="A412" s="42">
        <f t="shared" si="18"/>
        <v>0</v>
      </c>
      <c r="B412" s="49">
        <f>+verwerking!E406</f>
        <v>0</v>
      </c>
      <c r="C412" s="85">
        <f>+verwerking!G406+verwerking!I406+verwerking!K406+verwerking!M406</f>
        <v>0</v>
      </c>
      <c r="D412" s="85" t="str">
        <f>verwerking!F406</f>
        <v>KG</v>
      </c>
      <c r="E412" s="42"/>
      <c r="F412" s="61">
        <f>Tabel4[[#This Row],[Kolom52]]*Tabel4[[#This Row],[Kolom8]]</f>
        <v>0</v>
      </c>
      <c r="G412" s="50"/>
      <c r="H412" s="61"/>
      <c r="I412" s="62"/>
      <c r="J412" s="61"/>
      <c r="K412" s="39"/>
      <c r="L412" s="39">
        <f t="shared" si="19"/>
        <v>0</v>
      </c>
      <c r="M412" s="62"/>
      <c r="N412" s="40">
        <f t="shared" si="20"/>
        <v>0</v>
      </c>
    </row>
    <row r="413" spans="1:14" x14ac:dyDescent="0.2">
      <c r="A413" s="42">
        <f t="shared" si="18"/>
        <v>0</v>
      </c>
      <c r="B413" s="49">
        <f>+verwerking!E407</f>
        <v>0</v>
      </c>
      <c r="C413" s="85">
        <f>+verwerking!G407+verwerking!I407+verwerking!K407+verwerking!M407</f>
        <v>0</v>
      </c>
      <c r="D413" s="85" t="str">
        <f>verwerking!F407</f>
        <v>Stuk</v>
      </c>
      <c r="E413" s="42"/>
      <c r="F413" s="61">
        <f>Tabel4[[#This Row],[Kolom52]]*Tabel4[[#This Row],[Kolom8]]</f>
        <v>0</v>
      </c>
      <c r="G413" s="50"/>
      <c r="H413" s="61"/>
      <c r="I413" s="62"/>
      <c r="J413" s="61"/>
      <c r="K413" s="39"/>
      <c r="L413" s="39">
        <f t="shared" si="19"/>
        <v>0</v>
      </c>
      <c r="M413" s="62"/>
      <c r="N413" s="40">
        <f t="shared" si="20"/>
        <v>0</v>
      </c>
    </row>
    <row r="414" spans="1:14" x14ac:dyDescent="0.2">
      <c r="A414" s="42">
        <f t="shared" si="18"/>
        <v>0</v>
      </c>
      <c r="B414" s="49">
        <f>+verwerking!E408</f>
        <v>0</v>
      </c>
      <c r="C414" s="85">
        <f>+verwerking!G408+verwerking!I408+verwerking!K408+verwerking!M408</f>
        <v>0</v>
      </c>
      <c r="D414" s="85" t="str">
        <f>verwerking!F408</f>
        <v>Container</v>
      </c>
      <c r="E414" s="42"/>
      <c r="F414" s="61">
        <f>Tabel4[[#This Row],[Kolom52]]*Tabel4[[#This Row],[Kolom8]]</f>
        <v>0</v>
      </c>
      <c r="G414" s="50"/>
      <c r="H414" s="61"/>
      <c r="I414" s="62"/>
      <c r="J414" s="61"/>
      <c r="K414" s="39"/>
      <c r="L414" s="39">
        <f t="shared" si="19"/>
        <v>0</v>
      </c>
      <c r="M414" s="62"/>
      <c r="N414" s="40">
        <f t="shared" si="20"/>
        <v>0</v>
      </c>
    </row>
    <row r="415" spans="1:14" x14ac:dyDescent="0.2">
      <c r="A415" s="42">
        <f t="shared" si="18"/>
        <v>0</v>
      </c>
      <c r="B415" s="49">
        <f>+verwerking!E409</f>
        <v>0</v>
      </c>
      <c r="C415" s="85">
        <f>+verwerking!G409+verwerking!I409+verwerking!K409+verwerking!M409</f>
        <v>0</v>
      </c>
      <c r="D415" s="85" t="str">
        <f>verwerking!F409</f>
        <v>Ton</v>
      </c>
      <c r="E415" s="42"/>
      <c r="F415" s="61">
        <f>Tabel4[[#This Row],[Kolom52]]*Tabel4[[#This Row],[Kolom8]]</f>
        <v>0</v>
      </c>
      <c r="G415" s="50"/>
      <c r="H415" s="61"/>
      <c r="I415" s="62"/>
      <c r="J415" s="61"/>
      <c r="K415" s="39"/>
      <c r="L415" s="39">
        <f t="shared" si="19"/>
        <v>0</v>
      </c>
      <c r="M415" s="62"/>
      <c r="N415" s="40">
        <f t="shared" si="20"/>
        <v>0</v>
      </c>
    </row>
    <row r="416" spans="1:14" x14ac:dyDescent="0.2">
      <c r="A416" s="42">
        <f t="shared" si="18"/>
        <v>0</v>
      </c>
      <c r="B416" s="49">
        <f>+verwerking!E410</f>
        <v>0</v>
      </c>
      <c r="C416" s="85">
        <f>+verwerking!G410+verwerking!I410+verwerking!K410+verwerking!M410</f>
        <v>0</v>
      </c>
      <c r="D416" s="85" t="str">
        <f>verwerking!F410</f>
        <v>KG</v>
      </c>
      <c r="E416" s="42"/>
      <c r="F416" s="61">
        <f>Tabel4[[#This Row],[Kolom52]]*Tabel4[[#This Row],[Kolom8]]</f>
        <v>0</v>
      </c>
      <c r="G416" s="50"/>
      <c r="H416" s="61"/>
      <c r="I416" s="62"/>
      <c r="J416" s="61"/>
      <c r="K416" s="39"/>
      <c r="L416" s="39">
        <f t="shared" si="19"/>
        <v>0</v>
      </c>
      <c r="M416" s="62"/>
      <c r="N416" s="40">
        <f t="shared" si="20"/>
        <v>0</v>
      </c>
    </row>
    <row r="417" spans="1:14" x14ac:dyDescent="0.2">
      <c r="A417" s="42">
        <f t="shared" si="18"/>
        <v>0</v>
      </c>
      <c r="B417" s="49">
        <f>+verwerking!E411</f>
        <v>0</v>
      </c>
      <c r="C417" s="85">
        <f>+verwerking!G411+verwerking!I411+verwerking!K411+verwerking!M411</f>
        <v>0</v>
      </c>
      <c r="D417" s="85" t="str">
        <f>verwerking!F411</f>
        <v>Stuk</v>
      </c>
      <c r="E417" s="42"/>
      <c r="F417" s="61">
        <f>Tabel4[[#This Row],[Kolom52]]*Tabel4[[#This Row],[Kolom8]]</f>
        <v>0</v>
      </c>
      <c r="G417" s="50"/>
      <c r="H417" s="61"/>
      <c r="I417" s="62"/>
      <c r="J417" s="61"/>
      <c r="K417" s="39"/>
      <c r="L417" s="39">
        <f t="shared" si="19"/>
        <v>0</v>
      </c>
      <c r="M417" s="62"/>
      <c r="N417" s="40">
        <f t="shared" si="20"/>
        <v>0</v>
      </c>
    </row>
    <row r="418" spans="1:14" x14ac:dyDescent="0.2">
      <c r="A418" s="42">
        <f t="shared" si="18"/>
        <v>0</v>
      </c>
      <c r="B418" s="49">
        <f>+verwerking!E412</f>
        <v>0</v>
      </c>
      <c r="C418" s="85">
        <f>+verwerking!G412+verwerking!I412+verwerking!K412+verwerking!M412</f>
        <v>0</v>
      </c>
      <c r="D418" s="85" t="str">
        <f>verwerking!F412</f>
        <v>Container</v>
      </c>
      <c r="E418" s="42"/>
      <c r="F418" s="61">
        <f>Tabel4[[#This Row],[Kolom52]]*Tabel4[[#This Row],[Kolom8]]</f>
        <v>0</v>
      </c>
      <c r="G418" s="50"/>
      <c r="H418" s="61"/>
      <c r="I418" s="62"/>
      <c r="J418" s="61"/>
      <c r="K418" s="39"/>
      <c r="L418" s="39">
        <f t="shared" si="19"/>
        <v>0</v>
      </c>
      <c r="M418" s="62"/>
      <c r="N418" s="40">
        <f t="shared" si="20"/>
        <v>0</v>
      </c>
    </row>
    <row r="419" spans="1:14" x14ac:dyDescent="0.2">
      <c r="A419" s="42">
        <f t="shared" si="18"/>
        <v>0</v>
      </c>
      <c r="B419" s="49">
        <f>+verwerking!E413</f>
        <v>0</v>
      </c>
      <c r="C419" s="85">
        <f>+verwerking!G413+verwerking!I413+verwerking!K413+verwerking!M413</f>
        <v>0</v>
      </c>
      <c r="D419" s="85" t="str">
        <f>verwerking!F413</f>
        <v>Ton</v>
      </c>
      <c r="E419" s="42"/>
      <c r="F419" s="61">
        <f>Tabel4[[#This Row],[Kolom52]]*Tabel4[[#This Row],[Kolom8]]</f>
        <v>0</v>
      </c>
      <c r="G419" s="50"/>
      <c r="H419" s="61"/>
      <c r="I419" s="62"/>
      <c r="J419" s="61"/>
      <c r="K419" s="39"/>
      <c r="L419" s="39">
        <f t="shared" si="19"/>
        <v>0</v>
      </c>
      <c r="M419" s="62"/>
      <c r="N419" s="40">
        <f t="shared" si="20"/>
        <v>0</v>
      </c>
    </row>
    <row r="420" spans="1:14" x14ac:dyDescent="0.2">
      <c r="A420" s="42">
        <f t="shared" si="18"/>
        <v>0</v>
      </c>
      <c r="B420" s="49">
        <f>+verwerking!E414</f>
        <v>0</v>
      </c>
      <c r="C420" s="85">
        <f>+verwerking!G414+verwerking!I414+verwerking!K414+verwerking!M414</f>
        <v>0</v>
      </c>
      <c r="D420" s="85" t="str">
        <f>verwerking!F414</f>
        <v>KG</v>
      </c>
      <c r="E420" s="42"/>
      <c r="F420" s="61">
        <f>Tabel4[[#This Row],[Kolom52]]*Tabel4[[#This Row],[Kolom8]]</f>
        <v>0</v>
      </c>
      <c r="G420" s="50"/>
      <c r="H420" s="61"/>
      <c r="I420" s="62"/>
      <c r="J420" s="61"/>
      <c r="K420" s="39"/>
      <c r="L420" s="39">
        <f t="shared" si="19"/>
        <v>0</v>
      </c>
      <c r="M420" s="62"/>
      <c r="N420" s="40">
        <f t="shared" si="20"/>
        <v>0</v>
      </c>
    </row>
    <row r="421" spans="1:14" x14ac:dyDescent="0.2">
      <c r="A421" s="42">
        <f t="shared" si="18"/>
        <v>0</v>
      </c>
      <c r="B421" s="49">
        <f>+verwerking!E415</f>
        <v>0</v>
      </c>
      <c r="C421" s="85">
        <f>+verwerking!G415+verwerking!I415+verwerking!K415+verwerking!M415</f>
        <v>0</v>
      </c>
      <c r="D421" s="85" t="str">
        <f>verwerking!F415</f>
        <v>Stuk</v>
      </c>
      <c r="E421" s="42"/>
      <c r="F421" s="61">
        <f>Tabel4[[#This Row],[Kolom52]]*Tabel4[[#This Row],[Kolom8]]</f>
        <v>0</v>
      </c>
      <c r="G421" s="50"/>
      <c r="H421" s="61"/>
      <c r="I421" s="62"/>
      <c r="J421" s="61"/>
      <c r="K421" s="39"/>
      <c r="L421" s="39">
        <f t="shared" si="19"/>
        <v>0</v>
      </c>
      <c r="M421" s="62"/>
      <c r="N421" s="40">
        <f t="shared" si="20"/>
        <v>0</v>
      </c>
    </row>
    <row r="422" spans="1:14" x14ac:dyDescent="0.2">
      <c r="A422" s="42">
        <f t="shared" si="18"/>
        <v>0</v>
      </c>
      <c r="B422" s="49">
        <f>+verwerking!E416</f>
        <v>0</v>
      </c>
      <c r="C422" s="85">
        <f>+verwerking!G416+verwerking!I416+verwerking!K416+verwerking!M416</f>
        <v>0</v>
      </c>
      <c r="D422" s="85" t="str">
        <f>verwerking!F416</f>
        <v>Container</v>
      </c>
      <c r="E422" s="42"/>
      <c r="F422" s="61">
        <f>Tabel4[[#This Row],[Kolom52]]*Tabel4[[#This Row],[Kolom8]]</f>
        <v>0</v>
      </c>
      <c r="G422" s="50"/>
      <c r="H422" s="61"/>
      <c r="I422" s="62"/>
      <c r="J422" s="61"/>
      <c r="K422" s="39"/>
      <c r="L422" s="39">
        <f t="shared" si="19"/>
        <v>0</v>
      </c>
      <c r="M422" s="62"/>
      <c r="N422" s="40">
        <f t="shared" si="20"/>
        <v>0</v>
      </c>
    </row>
    <row r="423" spans="1:14" x14ac:dyDescent="0.2">
      <c r="A423" s="42">
        <f t="shared" si="18"/>
        <v>0</v>
      </c>
      <c r="B423" s="49">
        <f>+verwerking!E417</f>
        <v>0</v>
      </c>
      <c r="C423" s="85">
        <f>+verwerking!G417+verwerking!I417+verwerking!K417+verwerking!M417</f>
        <v>0</v>
      </c>
      <c r="D423" s="85" t="str">
        <f>verwerking!F417</f>
        <v>Ton</v>
      </c>
      <c r="E423" s="42"/>
      <c r="F423" s="61">
        <f>Tabel4[[#This Row],[Kolom52]]*Tabel4[[#This Row],[Kolom8]]</f>
        <v>0</v>
      </c>
      <c r="G423" s="50"/>
      <c r="H423" s="61"/>
      <c r="I423" s="62"/>
      <c r="J423" s="61"/>
      <c r="K423" s="39"/>
      <c r="L423" s="39">
        <f t="shared" si="19"/>
        <v>0</v>
      </c>
      <c r="M423" s="62"/>
      <c r="N423" s="40">
        <f t="shared" si="20"/>
        <v>0</v>
      </c>
    </row>
    <row r="424" spans="1:14" x14ac:dyDescent="0.2">
      <c r="A424" s="42">
        <f t="shared" si="18"/>
        <v>0</v>
      </c>
      <c r="B424" s="49">
        <f>+verwerking!E418</f>
        <v>0</v>
      </c>
      <c r="C424" s="85">
        <f>+verwerking!G418+verwerking!I418+verwerking!K418+verwerking!M418</f>
        <v>0</v>
      </c>
      <c r="D424" s="85" t="str">
        <f>verwerking!F418</f>
        <v>KG</v>
      </c>
      <c r="E424" s="42"/>
      <c r="F424" s="61">
        <f>Tabel4[[#This Row],[Kolom52]]*Tabel4[[#This Row],[Kolom8]]</f>
        <v>0</v>
      </c>
      <c r="G424" s="50"/>
      <c r="H424" s="61"/>
      <c r="I424" s="62"/>
      <c r="J424" s="61"/>
      <c r="K424" s="39"/>
      <c r="L424" s="39">
        <f t="shared" si="19"/>
        <v>0</v>
      </c>
      <c r="M424" s="62"/>
      <c r="N424" s="40">
        <f t="shared" si="20"/>
        <v>0</v>
      </c>
    </row>
    <row r="425" spans="1:14" x14ac:dyDescent="0.2">
      <c r="A425" s="42">
        <f t="shared" ref="A425:A488" si="21">+$A$8</f>
        <v>0</v>
      </c>
      <c r="B425" s="49">
        <f>+verwerking!E419</f>
        <v>0</v>
      </c>
      <c r="C425" s="85">
        <f>+verwerking!G419+verwerking!I419+verwerking!K419+verwerking!M419</f>
        <v>0</v>
      </c>
      <c r="D425" s="85" t="str">
        <f>verwerking!F419</f>
        <v>Stuk</v>
      </c>
      <c r="E425" s="42"/>
      <c r="F425" s="61">
        <f>Tabel4[[#This Row],[Kolom52]]*Tabel4[[#This Row],[Kolom8]]</f>
        <v>0</v>
      </c>
      <c r="G425" s="50"/>
      <c r="H425" s="61"/>
      <c r="I425" s="62"/>
      <c r="J425" s="61"/>
      <c r="K425" s="39"/>
      <c r="L425" s="39">
        <f t="shared" si="19"/>
        <v>0</v>
      </c>
      <c r="M425" s="62"/>
      <c r="N425" s="40">
        <f t="shared" si="20"/>
        <v>0</v>
      </c>
    </row>
    <row r="426" spans="1:14" x14ac:dyDescent="0.2">
      <c r="A426" s="42">
        <f t="shared" si="21"/>
        <v>0</v>
      </c>
      <c r="B426" s="49">
        <f>+verwerking!E420</f>
        <v>0</v>
      </c>
      <c r="C426" s="85">
        <f>+verwerking!G420+verwerking!I420+verwerking!K420+verwerking!M420</f>
        <v>0</v>
      </c>
      <c r="D426" s="85" t="str">
        <f>verwerking!F420</f>
        <v>Container</v>
      </c>
      <c r="E426" s="42"/>
      <c r="F426" s="61">
        <f>Tabel4[[#This Row],[Kolom52]]*Tabel4[[#This Row],[Kolom8]]</f>
        <v>0</v>
      </c>
      <c r="G426" s="50"/>
      <c r="H426" s="61"/>
      <c r="I426" s="62"/>
      <c r="J426" s="61"/>
      <c r="K426" s="39"/>
      <c r="L426" s="39">
        <f t="shared" si="19"/>
        <v>0</v>
      </c>
      <c r="M426" s="62"/>
      <c r="N426" s="40">
        <f t="shared" si="20"/>
        <v>0</v>
      </c>
    </row>
    <row r="427" spans="1:14" x14ac:dyDescent="0.2">
      <c r="A427" s="42">
        <f t="shared" si="21"/>
        <v>0</v>
      </c>
      <c r="B427" s="49">
        <f>+verwerking!E421</f>
        <v>0</v>
      </c>
      <c r="C427" s="85">
        <f>+verwerking!G421+verwerking!I421+verwerking!K421+verwerking!M421</f>
        <v>0</v>
      </c>
      <c r="D427" s="85" t="str">
        <f>verwerking!F421</f>
        <v>Ton</v>
      </c>
      <c r="E427" s="42"/>
      <c r="F427" s="61">
        <f>Tabel4[[#This Row],[Kolom52]]*Tabel4[[#This Row],[Kolom8]]</f>
        <v>0</v>
      </c>
      <c r="G427" s="50"/>
      <c r="H427" s="61"/>
      <c r="I427" s="62"/>
      <c r="J427" s="61"/>
      <c r="K427" s="39"/>
      <c r="L427" s="39">
        <f t="shared" si="19"/>
        <v>0</v>
      </c>
      <c r="M427" s="62"/>
      <c r="N427" s="40">
        <f t="shared" si="20"/>
        <v>0</v>
      </c>
    </row>
    <row r="428" spans="1:14" x14ac:dyDescent="0.2">
      <c r="A428" s="42">
        <f t="shared" si="21"/>
        <v>0</v>
      </c>
      <c r="B428" s="49">
        <f>+verwerking!E422</f>
        <v>0</v>
      </c>
      <c r="C428" s="85">
        <f>+verwerking!G422+verwerking!I422+verwerking!K422+verwerking!M422</f>
        <v>0</v>
      </c>
      <c r="D428" s="85" t="str">
        <f>verwerking!F422</f>
        <v>KG</v>
      </c>
      <c r="E428" s="42"/>
      <c r="F428" s="61">
        <f>Tabel4[[#This Row],[Kolom52]]*Tabel4[[#This Row],[Kolom8]]</f>
        <v>0</v>
      </c>
      <c r="G428" s="50"/>
      <c r="H428" s="61"/>
      <c r="I428" s="62"/>
      <c r="J428" s="61"/>
      <c r="K428" s="39"/>
      <c r="L428" s="39">
        <f t="shared" si="19"/>
        <v>0</v>
      </c>
      <c r="M428" s="62"/>
      <c r="N428" s="40">
        <f t="shared" si="20"/>
        <v>0</v>
      </c>
    </row>
    <row r="429" spans="1:14" x14ac:dyDescent="0.2">
      <c r="A429" s="42">
        <f t="shared" si="21"/>
        <v>0</v>
      </c>
      <c r="B429" s="49">
        <f>+verwerking!E423</f>
        <v>0</v>
      </c>
      <c r="C429" s="85">
        <f>+verwerking!G423+verwerking!I423+verwerking!K423+verwerking!M423</f>
        <v>0</v>
      </c>
      <c r="D429" s="85" t="str">
        <f>verwerking!F423</f>
        <v>Stuk</v>
      </c>
      <c r="E429" s="42"/>
      <c r="F429" s="61">
        <f>Tabel4[[#This Row],[Kolom52]]*Tabel4[[#This Row],[Kolom8]]</f>
        <v>0</v>
      </c>
      <c r="G429" s="50"/>
      <c r="H429" s="61"/>
      <c r="I429" s="62"/>
      <c r="J429" s="61"/>
      <c r="K429" s="39"/>
      <c r="L429" s="39">
        <f t="shared" si="19"/>
        <v>0</v>
      </c>
      <c r="M429" s="62"/>
      <c r="N429" s="40">
        <f t="shared" si="20"/>
        <v>0</v>
      </c>
    </row>
    <row r="430" spans="1:14" x14ac:dyDescent="0.2">
      <c r="A430" s="42">
        <f t="shared" si="21"/>
        <v>0</v>
      </c>
      <c r="B430" s="49">
        <f>+verwerking!E424</f>
        <v>0</v>
      </c>
      <c r="C430" s="85">
        <f>+verwerking!G424+verwerking!I424+verwerking!K424+verwerking!M424</f>
        <v>0</v>
      </c>
      <c r="D430" s="85" t="str">
        <f>verwerking!F424</f>
        <v>Container</v>
      </c>
      <c r="E430" s="42"/>
      <c r="F430" s="61">
        <f>Tabel4[[#This Row],[Kolom52]]*Tabel4[[#This Row],[Kolom8]]</f>
        <v>0</v>
      </c>
      <c r="G430" s="50"/>
      <c r="H430" s="61"/>
      <c r="I430" s="62"/>
      <c r="J430" s="61"/>
      <c r="K430" s="39"/>
      <c r="L430" s="39">
        <f t="shared" si="19"/>
        <v>0</v>
      </c>
      <c r="M430" s="62"/>
      <c r="N430" s="40">
        <f t="shared" si="20"/>
        <v>0</v>
      </c>
    </row>
    <row r="431" spans="1:14" x14ac:dyDescent="0.2">
      <c r="A431" s="42">
        <f t="shared" si="21"/>
        <v>0</v>
      </c>
      <c r="B431" s="49">
        <f>+verwerking!E425</f>
        <v>0</v>
      </c>
      <c r="C431" s="85">
        <f>+verwerking!G425+verwerking!I425+verwerking!K425+verwerking!M425</f>
        <v>0</v>
      </c>
      <c r="D431" s="85" t="str">
        <f>verwerking!F425</f>
        <v>Ton</v>
      </c>
      <c r="E431" s="42"/>
      <c r="F431" s="61">
        <f>Tabel4[[#This Row],[Kolom52]]*Tabel4[[#This Row],[Kolom8]]</f>
        <v>0</v>
      </c>
      <c r="G431" s="50"/>
      <c r="H431" s="61"/>
      <c r="I431" s="62"/>
      <c r="J431" s="61"/>
      <c r="K431" s="39"/>
      <c r="L431" s="39">
        <f t="shared" si="19"/>
        <v>0</v>
      </c>
      <c r="M431" s="62"/>
      <c r="N431" s="40">
        <f t="shared" si="20"/>
        <v>0</v>
      </c>
    </row>
    <row r="432" spans="1:14" x14ac:dyDescent="0.2">
      <c r="A432" s="42">
        <f t="shared" si="21"/>
        <v>0</v>
      </c>
      <c r="B432" s="49">
        <f>+verwerking!E426</f>
        <v>0</v>
      </c>
      <c r="C432" s="85">
        <f>+verwerking!G426+verwerking!I426+verwerking!K426+verwerking!M426</f>
        <v>0</v>
      </c>
      <c r="D432" s="85" t="str">
        <f>verwerking!F426</f>
        <v>KG</v>
      </c>
      <c r="E432" s="42"/>
      <c r="F432" s="61">
        <f>Tabel4[[#This Row],[Kolom52]]*Tabel4[[#This Row],[Kolom8]]</f>
        <v>0</v>
      </c>
      <c r="G432" s="50"/>
      <c r="H432" s="61"/>
      <c r="I432" s="62"/>
      <c r="J432" s="61"/>
      <c r="K432" s="39"/>
      <c r="L432" s="39">
        <f t="shared" si="19"/>
        <v>0</v>
      </c>
      <c r="M432" s="62"/>
      <c r="N432" s="40">
        <f t="shared" si="20"/>
        <v>0</v>
      </c>
    </row>
    <row r="433" spans="1:14" x14ac:dyDescent="0.2">
      <c r="A433" s="42">
        <f t="shared" si="21"/>
        <v>0</v>
      </c>
      <c r="B433" s="49">
        <f>+verwerking!E427</f>
        <v>0</v>
      </c>
      <c r="C433" s="85">
        <f>+verwerking!G427+verwerking!I427+verwerking!K427+verwerking!M427</f>
        <v>0</v>
      </c>
      <c r="D433" s="85" t="str">
        <f>verwerking!F427</f>
        <v>Stuk</v>
      </c>
      <c r="E433" s="42"/>
      <c r="F433" s="61">
        <f>Tabel4[[#This Row],[Kolom52]]*Tabel4[[#This Row],[Kolom8]]</f>
        <v>0</v>
      </c>
      <c r="G433" s="50"/>
      <c r="H433" s="61"/>
      <c r="I433" s="62"/>
      <c r="J433" s="61"/>
      <c r="K433" s="39"/>
      <c r="L433" s="39">
        <f t="shared" si="19"/>
        <v>0</v>
      </c>
      <c r="M433" s="62"/>
      <c r="N433" s="40">
        <f t="shared" si="20"/>
        <v>0</v>
      </c>
    </row>
    <row r="434" spans="1:14" x14ac:dyDescent="0.2">
      <c r="A434" s="42">
        <f t="shared" si="21"/>
        <v>0</v>
      </c>
      <c r="B434" s="49">
        <f>+verwerking!E428</f>
        <v>0</v>
      </c>
      <c r="C434" s="85">
        <f>+verwerking!G428+verwerking!I428+verwerking!K428+verwerking!M428</f>
        <v>0</v>
      </c>
      <c r="D434" s="85" t="str">
        <f>verwerking!F428</f>
        <v>Container</v>
      </c>
      <c r="E434" s="42"/>
      <c r="F434" s="61">
        <f>Tabel4[[#This Row],[Kolom52]]*Tabel4[[#This Row],[Kolom8]]</f>
        <v>0</v>
      </c>
      <c r="G434" s="50"/>
      <c r="H434" s="61"/>
      <c r="I434" s="62"/>
      <c r="J434" s="61"/>
      <c r="K434" s="39"/>
      <c r="L434" s="39">
        <f t="shared" si="19"/>
        <v>0</v>
      </c>
      <c r="M434" s="62"/>
      <c r="N434" s="40">
        <f t="shared" si="20"/>
        <v>0</v>
      </c>
    </row>
    <row r="435" spans="1:14" x14ac:dyDescent="0.2">
      <c r="A435" s="42">
        <f t="shared" si="21"/>
        <v>0</v>
      </c>
      <c r="B435" s="49">
        <f>+verwerking!E429</f>
        <v>0</v>
      </c>
      <c r="C435" s="85">
        <f>+verwerking!G429+verwerking!I429+verwerking!K429+verwerking!M429</f>
        <v>0</v>
      </c>
      <c r="D435" s="85" t="str">
        <f>verwerking!F429</f>
        <v>Ton</v>
      </c>
      <c r="E435" s="42"/>
      <c r="F435" s="61">
        <f>Tabel4[[#This Row],[Kolom52]]*Tabel4[[#This Row],[Kolom8]]</f>
        <v>0</v>
      </c>
      <c r="G435" s="50"/>
      <c r="H435" s="61"/>
      <c r="I435" s="62"/>
      <c r="J435" s="61"/>
      <c r="K435" s="39"/>
      <c r="L435" s="39">
        <f t="shared" si="19"/>
        <v>0</v>
      </c>
      <c r="M435" s="62"/>
      <c r="N435" s="40">
        <f t="shared" si="20"/>
        <v>0</v>
      </c>
    </row>
    <row r="436" spans="1:14" x14ac:dyDescent="0.2">
      <c r="A436" s="42">
        <f t="shared" si="21"/>
        <v>0</v>
      </c>
      <c r="B436" s="49">
        <f>+verwerking!E430</f>
        <v>0</v>
      </c>
      <c r="C436" s="85">
        <f>+verwerking!G430+verwerking!I430+verwerking!K430+verwerking!M430</f>
        <v>0</v>
      </c>
      <c r="D436" s="85" t="str">
        <f>verwerking!F430</f>
        <v>KG</v>
      </c>
      <c r="E436" s="42"/>
      <c r="F436" s="61">
        <f>Tabel4[[#This Row],[Kolom52]]*Tabel4[[#This Row],[Kolom8]]</f>
        <v>0</v>
      </c>
      <c r="G436" s="50"/>
      <c r="H436" s="61"/>
      <c r="I436" s="62"/>
      <c r="J436" s="61"/>
      <c r="K436" s="39"/>
      <c r="L436" s="39">
        <f t="shared" si="19"/>
        <v>0</v>
      </c>
      <c r="M436" s="62"/>
      <c r="N436" s="40">
        <f t="shared" si="20"/>
        <v>0</v>
      </c>
    </row>
    <row r="437" spans="1:14" x14ac:dyDescent="0.2">
      <c r="A437" s="42">
        <f t="shared" si="21"/>
        <v>0</v>
      </c>
      <c r="B437" s="49">
        <f>+verwerking!E431</f>
        <v>0</v>
      </c>
      <c r="C437" s="85">
        <f>+verwerking!G431+verwerking!I431+verwerking!K431+verwerking!M431</f>
        <v>0</v>
      </c>
      <c r="D437" s="85" t="str">
        <f>verwerking!F431</f>
        <v>Stuk</v>
      </c>
      <c r="E437" s="42"/>
      <c r="F437" s="61">
        <f>Tabel4[[#This Row],[Kolom52]]*Tabel4[[#This Row],[Kolom8]]</f>
        <v>0</v>
      </c>
      <c r="G437" s="50"/>
      <c r="H437" s="61"/>
      <c r="I437" s="62"/>
      <c r="J437" s="61"/>
      <c r="K437" s="39"/>
      <c r="L437" s="39">
        <f t="shared" si="19"/>
        <v>0</v>
      </c>
      <c r="M437" s="62"/>
      <c r="N437" s="40">
        <f t="shared" si="20"/>
        <v>0</v>
      </c>
    </row>
    <row r="438" spans="1:14" x14ac:dyDescent="0.2">
      <c r="A438" s="42">
        <f t="shared" si="21"/>
        <v>0</v>
      </c>
      <c r="B438" s="49">
        <f>+verwerking!E432</f>
        <v>0</v>
      </c>
      <c r="C438" s="85">
        <f>+verwerking!G432+verwerking!I432+verwerking!K432+verwerking!M432</f>
        <v>0</v>
      </c>
      <c r="D438" s="85" t="str">
        <f>verwerking!F432</f>
        <v>Container</v>
      </c>
      <c r="E438" s="42"/>
      <c r="F438" s="61">
        <f>Tabel4[[#This Row],[Kolom52]]*Tabel4[[#This Row],[Kolom8]]</f>
        <v>0</v>
      </c>
      <c r="G438" s="50"/>
      <c r="H438" s="61"/>
      <c r="I438" s="62"/>
      <c r="J438" s="61"/>
      <c r="K438" s="39"/>
      <c r="L438" s="39">
        <f t="shared" si="19"/>
        <v>0</v>
      </c>
      <c r="M438" s="62"/>
      <c r="N438" s="40">
        <f t="shared" si="20"/>
        <v>0</v>
      </c>
    </row>
    <row r="439" spans="1:14" x14ac:dyDescent="0.2">
      <c r="A439" s="42">
        <f t="shared" si="21"/>
        <v>0</v>
      </c>
      <c r="B439" s="49">
        <f>+verwerking!E433</f>
        <v>0</v>
      </c>
      <c r="C439" s="85">
        <f>+verwerking!G433+verwerking!I433+verwerking!K433+verwerking!M433</f>
        <v>0</v>
      </c>
      <c r="D439" s="85" t="str">
        <f>verwerking!F433</f>
        <v>Ton</v>
      </c>
      <c r="E439" s="42"/>
      <c r="F439" s="61">
        <f>Tabel4[[#This Row],[Kolom52]]*Tabel4[[#This Row],[Kolom8]]</f>
        <v>0</v>
      </c>
      <c r="G439" s="50"/>
      <c r="H439" s="61"/>
      <c r="I439" s="62"/>
      <c r="J439" s="61"/>
      <c r="K439" s="39"/>
      <c r="L439" s="39">
        <f t="shared" si="19"/>
        <v>0</v>
      </c>
      <c r="M439" s="62"/>
      <c r="N439" s="40">
        <f t="shared" si="20"/>
        <v>0</v>
      </c>
    </row>
    <row r="440" spans="1:14" x14ac:dyDescent="0.2">
      <c r="A440" s="42">
        <f t="shared" si="21"/>
        <v>0</v>
      </c>
      <c r="B440" s="49">
        <f>+verwerking!E434</f>
        <v>0</v>
      </c>
      <c r="C440" s="85">
        <f>+verwerking!G434+verwerking!I434+verwerking!K434+verwerking!M434</f>
        <v>0</v>
      </c>
      <c r="D440" s="85" t="str">
        <f>verwerking!F434</f>
        <v>KG</v>
      </c>
      <c r="E440" s="42"/>
      <c r="F440" s="61">
        <f>Tabel4[[#This Row],[Kolom52]]*Tabel4[[#This Row],[Kolom8]]</f>
        <v>0</v>
      </c>
      <c r="G440" s="50"/>
      <c r="H440" s="61"/>
      <c r="I440" s="62"/>
      <c r="J440" s="61"/>
      <c r="K440" s="39"/>
      <c r="L440" s="39">
        <f t="shared" si="19"/>
        <v>0</v>
      </c>
      <c r="M440" s="62"/>
      <c r="N440" s="40">
        <f t="shared" si="20"/>
        <v>0</v>
      </c>
    </row>
    <row r="441" spans="1:14" x14ac:dyDescent="0.2">
      <c r="A441" s="42">
        <f t="shared" si="21"/>
        <v>0</v>
      </c>
      <c r="B441" s="49">
        <f>+verwerking!E435</f>
        <v>0</v>
      </c>
      <c r="C441" s="85">
        <f>+verwerking!G435+verwerking!I435+verwerking!K435+verwerking!M435</f>
        <v>0</v>
      </c>
      <c r="D441" s="85" t="str">
        <f>verwerking!F435</f>
        <v>Stuk</v>
      </c>
      <c r="E441" s="42"/>
      <c r="F441" s="61">
        <f>Tabel4[[#This Row],[Kolom52]]*Tabel4[[#This Row],[Kolom8]]</f>
        <v>0</v>
      </c>
      <c r="G441" s="50"/>
      <c r="H441" s="61"/>
      <c r="I441" s="62"/>
      <c r="J441" s="61"/>
      <c r="K441" s="39"/>
      <c r="L441" s="39">
        <f t="shared" si="19"/>
        <v>0</v>
      </c>
      <c r="M441" s="62"/>
      <c r="N441" s="40">
        <f t="shared" si="20"/>
        <v>0</v>
      </c>
    </row>
    <row r="442" spans="1:14" x14ac:dyDescent="0.2">
      <c r="A442" s="42">
        <f t="shared" si="21"/>
        <v>0</v>
      </c>
      <c r="B442" s="49">
        <f>+verwerking!E436</f>
        <v>0</v>
      </c>
      <c r="C442" s="85">
        <f>+verwerking!G436+verwerking!I436+verwerking!K436+verwerking!M436</f>
        <v>0</v>
      </c>
      <c r="D442" s="85" t="str">
        <f>verwerking!F436</f>
        <v>Container</v>
      </c>
      <c r="E442" s="42"/>
      <c r="F442" s="61">
        <f>Tabel4[[#This Row],[Kolom52]]*Tabel4[[#This Row],[Kolom8]]</f>
        <v>0</v>
      </c>
      <c r="G442" s="50"/>
      <c r="H442" s="61"/>
      <c r="I442" s="62"/>
      <c r="J442" s="61"/>
      <c r="K442" s="39"/>
      <c r="L442" s="39">
        <f t="shared" si="19"/>
        <v>0</v>
      </c>
      <c r="M442" s="62"/>
      <c r="N442" s="40">
        <f t="shared" si="20"/>
        <v>0</v>
      </c>
    </row>
    <row r="443" spans="1:14" x14ac:dyDescent="0.2">
      <c r="A443" s="42">
        <f t="shared" si="21"/>
        <v>0</v>
      </c>
      <c r="B443" s="49">
        <f>+verwerking!E437</f>
        <v>0</v>
      </c>
      <c r="C443" s="85">
        <f>+verwerking!G437+verwerking!I437+verwerking!K437+verwerking!M437</f>
        <v>0</v>
      </c>
      <c r="D443" s="85" t="str">
        <f>verwerking!F437</f>
        <v>Ton</v>
      </c>
      <c r="E443" s="42"/>
      <c r="F443" s="61">
        <f>Tabel4[[#This Row],[Kolom52]]*Tabel4[[#This Row],[Kolom8]]</f>
        <v>0</v>
      </c>
      <c r="G443" s="50"/>
      <c r="H443" s="61"/>
      <c r="I443" s="62"/>
      <c r="J443" s="61"/>
      <c r="K443" s="39"/>
      <c r="L443" s="39">
        <f t="shared" si="19"/>
        <v>0</v>
      </c>
      <c r="M443" s="62"/>
      <c r="N443" s="40">
        <f t="shared" si="20"/>
        <v>0</v>
      </c>
    </row>
    <row r="444" spans="1:14" x14ac:dyDescent="0.2">
      <c r="A444" s="42">
        <f t="shared" si="21"/>
        <v>0</v>
      </c>
      <c r="B444" s="49">
        <f>+verwerking!E438</f>
        <v>0</v>
      </c>
      <c r="C444" s="85">
        <f>+verwerking!G438+verwerking!I438+verwerking!K438+verwerking!M438</f>
        <v>0</v>
      </c>
      <c r="D444" s="85" t="str">
        <f>verwerking!F438</f>
        <v>KG</v>
      </c>
      <c r="E444" s="42"/>
      <c r="F444" s="61">
        <f>Tabel4[[#This Row],[Kolom52]]*Tabel4[[#This Row],[Kolom8]]</f>
        <v>0</v>
      </c>
      <c r="G444" s="50"/>
      <c r="H444" s="61"/>
      <c r="I444" s="62"/>
      <c r="J444" s="61"/>
      <c r="K444" s="39"/>
      <c r="L444" s="39">
        <f t="shared" si="19"/>
        <v>0</v>
      </c>
      <c r="M444" s="62"/>
      <c r="N444" s="40">
        <f t="shared" si="20"/>
        <v>0</v>
      </c>
    </row>
    <row r="445" spans="1:14" x14ac:dyDescent="0.2">
      <c r="A445" s="42">
        <f t="shared" si="21"/>
        <v>0</v>
      </c>
      <c r="B445" s="49">
        <f>+verwerking!E439</f>
        <v>0</v>
      </c>
      <c r="C445" s="85">
        <f>+verwerking!G439+verwerking!I439+verwerking!K439+verwerking!M439</f>
        <v>0</v>
      </c>
      <c r="D445" s="85" t="str">
        <f>verwerking!F439</f>
        <v>Stuk</v>
      </c>
      <c r="E445" s="42"/>
      <c r="F445" s="61">
        <f>Tabel4[[#This Row],[Kolom52]]*Tabel4[[#This Row],[Kolom8]]</f>
        <v>0</v>
      </c>
      <c r="G445" s="50"/>
      <c r="H445" s="61"/>
      <c r="I445" s="62"/>
      <c r="J445" s="61"/>
      <c r="K445" s="39"/>
      <c r="L445" s="39">
        <f t="shared" si="19"/>
        <v>0</v>
      </c>
      <c r="M445" s="62"/>
      <c r="N445" s="40">
        <f t="shared" si="20"/>
        <v>0</v>
      </c>
    </row>
    <row r="446" spans="1:14" x14ac:dyDescent="0.2">
      <c r="A446" s="42">
        <f t="shared" si="21"/>
        <v>0</v>
      </c>
      <c r="B446" s="49">
        <f>+verwerking!E440</f>
        <v>0</v>
      </c>
      <c r="C446" s="85">
        <f>+verwerking!G440+verwerking!I440+verwerking!K440+verwerking!M440</f>
        <v>0</v>
      </c>
      <c r="D446" s="85" t="str">
        <f>verwerking!F440</f>
        <v>Container</v>
      </c>
      <c r="E446" s="42"/>
      <c r="F446" s="61">
        <f>Tabel4[[#This Row],[Kolom52]]*Tabel4[[#This Row],[Kolom8]]</f>
        <v>0</v>
      </c>
      <c r="G446" s="50"/>
      <c r="H446" s="61"/>
      <c r="I446" s="62"/>
      <c r="J446" s="61"/>
      <c r="K446" s="39"/>
      <c r="L446" s="39">
        <f t="shared" si="19"/>
        <v>0</v>
      </c>
      <c r="M446" s="62"/>
      <c r="N446" s="40">
        <f t="shared" si="20"/>
        <v>0</v>
      </c>
    </row>
    <row r="447" spans="1:14" x14ac:dyDescent="0.2">
      <c r="A447" s="42">
        <f t="shared" si="21"/>
        <v>0</v>
      </c>
      <c r="B447" s="49">
        <f>+verwerking!E441</f>
        <v>0</v>
      </c>
      <c r="C447" s="85">
        <f>+verwerking!G441+verwerking!I441+verwerking!K441+verwerking!M441</f>
        <v>0</v>
      </c>
      <c r="D447" s="85" t="str">
        <f>verwerking!F441</f>
        <v>Ton</v>
      </c>
      <c r="E447" s="42"/>
      <c r="F447" s="61">
        <f>Tabel4[[#This Row],[Kolom52]]*Tabel4[[#This Row],[Kolom8]]</f>
        <v>0</v>
      </c>
      <c r="G447" s="50"/>
      <c r="H447" s="61"/>
      <c r="I447" s="62"/>
      <c r="J447" s="61"/>
      <c r="K447" s="39"/>
      <c r="L447" s="39">
        <f t="shared" si="19"/>
        <v>0</v>
      </c>
      <c r="M447" s="62"/>
      <c r="N447" s="40">
        <f t="shared" si="20"/>
        <v>0</v>
      </c>
    </row>
    <row r="448" spans="1:14" x14ac:dyDescent="0.2">
      <c r="A448" s="42">
        <f t="shared" si="21"/>
        <v>0</v>
      </c>
      <c r="B448" s="49">
        <f>+verwerking!E442</f>
        <v>0</v>
      </c>
      <c r="C448" s="85">
        <f>+verwerking!G442+verwerking!I442+verwerking!K442+verwerking!M442</f>
        <v>0</v>
      </c>
      <c r="D448" s="85" t="str">
        <f>verwerking!F442</f>
        <v>KG</v>
      </c>
      <c r="E448" s="42"/>
      <c r="F448" s="61">
        <f>Tabel4[[#This Row],[Kolom52]]*Tabel4[[#This Row],[Kolom8]]</f>
        <v>0</v>
      </c>
      <c r="G448" s="50"/>
      <c r="H448" s="61"/>
      <c r="I448" s="62"/>
      <c r="J448" s="61"/>
      <c r="K448" s="39"/>
      <c r="L448" s="39">
        <f t="shared" si="19"/>
        <v>0</v>
      </c>
      <c r="M448" s="62"/>
      <c r="N448" s="40">
        <f t="shared" si="20"/>
        <v>0</v>
      </c>
    </row>
    <row r="449" spans="1:14" x14ac:dyDescent="0.2">
      <c r="A449" s="42">
        <f t="shared" si="21"/>
        <v>0</v>
      </c>
      <c r="B449" s="49">
        <f>+verwerking!E443</f>
        <v>0</v>
      </c>
      <c r="C449" s="85">
        <f>+verwerking!G443+verwerking!I443+verwerking!K443+verwerking!M443</f>
        <v>0</v>
      </c>
      <c r="D449" s="85" t="str">
        <f>verwerking!F443</f>
        <v>Stuk</v>
      </c>
      <c r="E449" s="42"/>
      <c r="F449" s="61">
        <f>Tabel4[[#This Row],[Kolom52]]*Tabel4[[#This Row],[Kolom8]]</f>
        <v>0</v>
      </c>
      <c r="G449" s="50"/>
      <c r="H449" s="61"/>
      <c r="I449" s="62"/>
      <c r="J449" s="61"/>
      <c r="K449" s="39"/>
      <c r="L449" s="39">
        <f t="shared" si="19"/>
        <v>0</v>
      </c>
      <c r="M449" s="62"/>
      <c r="N449" s="40">
        <f t="shared" si="20"/>
        <v>0</v>
      </c>
    </row>
    <row r="450" spans="1:14" x14ac:dyDescent="0.2">
      <c r="A450" s="42">
        <f t="shared" si="21"/>
        <v>0</v>
      </c>
      <c r="B450" s="49">
        <f>+verwerking!E444</f>
        <v>0</v>
      </c>
      <c r="C450" s="85">
        <f>+verwerking!G444+verwerking!I444+verwerking!K444+verwerking!M444</f>
        <v>0</v>
      </c>
      <c r="D450" s="85" t="str">
        <f>verwerking!F444</f>
        <v>Container</v>
      </c>
      <c r="E450" s="42"/>
      <c r="F450" s="61">
        <f>Tabel4[[#This Row],[Kolom52]]*Tabel4[[#This Row],[Kolom8]]</f>
        <v>0</v>
      </c>
      <c r="G450" s="50"/>
      <c r="H450" s="61"/>
      <c r="I450" s="62"/>
      <c r="J450" s="61"/>
      <c r="K450" s="39"/>
      <c r="L450" s="39">
        <f t="shared" si="19"/>
        <v>0</v>
      </c>
      <c r="M450" s="62"/>
      <c r="N450" s="40">
        <f t="shared" si="20"/>
        <v>0</v>
      </c>
    </row>
    <row r="451" spans="1:14" x14ac:dyDescent="0.2">
      <c r="A451" s="42">
        <f t="shared" si="21"/>
        <v>0</v>
      </c>
      <c r="B451" s="49">
        <f>+verwerking!E445</f>
        <v>0</v>
      </c>
      <c r="C451" s="85">
        <f>+verwerking!G445+verwerking!I445+verwerking!K445+verwerking!M445</f>
        <v>0</v>
      </c>
      <c r="D451" s="85" t="str">
        <f>verwerking!F445</f>
        <v>Ton</v>
      </c>
      <c r="E451" s="42"/>
      <c r="F451" s="61">
        <f>Tabel4[[#This Row],[Kolom52]]*Tabel4[[#This Row],[Kolom8]]</f>
        <v>0</v>
      </c>
      <c r="G451" s="50"/>
      <c r="H451" s="61"/>
      <c r="I451" s="62"/>
      <c r="J451" s="61"/>
      <c r="K451" s="39"/>
      <c r="L451" s="39">
        <f t="shared" si="19"/>
        <v>0</v>
      </c>
      <c r="M451" s="62"/>
      <c r="N451" s="40">
        <f t="shared" si="20"/>
        <v>0</v>
      </c>
    </row>
    <row r="452" spans="1:14" x14ac:dyDescent="0.2">
      <c r="A452" s="42">
        <f t="shared" si="21"/>
        <v>0</v>
      </c>
      <c r="B452" s="49">
        <f>+verwerking!E446</f>
        <v>0</v>
      </c>
      <c r="C452" s="85">
        <f>+verwerking!G446+verwerking!I446+verwerking!K446+verwerking!M446</f>
        <v>0</v>
      </c>
      <c r="D452" s="85" t="str">
        <f>verwerking!F446</f>
        <v>KG</v>
      </c>
      <c r="E452" s="42"/>
      <c r="F452" s="61">
        <f>Tabel4[[#This Row],[Kolom52]]*Tabel4[[#This Row],[Kolom8]]</f>
        <v>0</v>
      </c>
      <c r="G452" s="50"/>
      <c r="H452" s="61"/>
      <c r="I452" s="62"/>
      <c r="J452" s="61"/>
      <c r="K452" s="39"/>
      <c r="L452" s="39">
        <f t="shared" si="19"/>
        <v>0</v>
      </c>
      <c r="M452" s="62"/>
      <c r="N452" s="40">
        <f t="shared" si="20"/>
        <v>0</v>
      </c>
    </row>
    <row r="453" spans="1:14" x14ac:dyDescent="0.2">
      <c r="A453" s="42">
        <f t="shared" si="21"/>
        <v>0</v>
      </c>
      <c r="B453" s="49">
        <f>+verwerking!E447</f>
        <v>0</v>
      </c>
      <c r="C453" s="85">
        <f>+verwerking!G447+verwerking!I447+verwerking!K447+verwerking!M447</f>
        <v>0</v>
      </c>
      <c r="D453" s="85" t="str">
        <f>verwerking!F447</f>
        <v>Stuk</v>
      </c>
      <c r="E453" s="42"/>
      <c r="F453" s="61">
        <f>Tabel4[[#This Row],[Kolom52]]*Tabel4[[#This Row],[Kolom8]]</f>
        <v>0</v>
      </c>
      <c r="G453" s="50"/>
      <c r="H453" s="61"/>
      <c r="I453" s="62"/>
      <c r="J453" s="61"/>
      <c r="K453" s="39"/>
      <c r="L453" s="39">
        <f t="shared" si="19"/>
        <v>0</v>
      </c>
      <c r="M453" s="62"/>
      <c r="N453" s="40">
        <f t="shared" si="20"/>
        <v>0</v>
      </c>
    </row>
    <row r="454" spans="1:14" x14ac:dyDescent="0.2">
      <c r="A454" s="42">
        <f t="shared" si="21"/>
        <v>0</v>
      </c>
      <c r="B454" s="49">
        <f>+verwerking!E448</f>
        <v>0</v>
      </c>
      <c r="C454" s="85">
        <f>+verwerking!G448+verwerking!I448+verwerking!K448+verwerking!M448</f>
        <v>0</v>
      </c>
      <c r="D454" s="85" t="str">
        <f>verwerking!F448</f>
        <v>Container</v>
      </c>
      <c r="E454" s="42"/>
      <c r="F454" s="61">
        <f>Tabel4[[#This Row],[Kolom52]]*Tabel4[[#This Row],[Kolom8]]</f>
        <v>0</v>
      </c>
      <c r="G454" s="50"/>
      <c r="H454" s="61"/>
      <c r="I454" s="62"/>
      <c r="J454" s="61"/>
      <c r="K454" s="39"/>
      <c r="L454" s="39">
        <f t="shared" si="19"/>
        <v>0</v>
      </c>
      <c r="M454" s="62"/>
      <c r="N454" s="40">
        <f t="shared" si="20"/>
        <v>0</v>
      </c>
    </row>
    <row r="455" spans="1:14" x14ac:dyDescent="0.2">
      <c r="A455" s="42">
        <f t="shared" si="21"/>
        <v>0</v>
      </c>
      <c r="B455" s="49">
        <f>+verwerking!E449</f>
        <v>0</v>
      </c>
      <c r="C455" s="85">
        <f>+verwerking!G449+verwerking!I449+verwerking!K449+verwerking!M449</f>
        <v>0</v>
      </c>
      <c r="D455" s="85" t="str">
        <f>verwerking!F449</f>
        <v>Ton</v>
      </c>
      <c r="E455" s="42"/>
      <c r="F455" s="61">
        <f>Tabel4[[#This Row],[Kolom52]]*Tabel4[[#This Row],[Kolom8]]</f>
        <v>0</v>
      </c>
      <c r="G455" s="50"/>
      <c r="H455" s="61"/>
      <c r="I455" s="62"/>
      <c r="J455" s="61"/>
      <c r="K455" s="39"/>
      <c r="L455" s="39">
        <f t="shared" si="19"/>
        <v>0</v>
      </c>
      <c r="M455" s="62"/>
      <c r="N455" s="40">
        <f t="shared" si="20"/>
        <v>0</v>
      </c>
    </row>
    <row r="456" spans="1:14" x14ac:dyDescent="0.2">
      <c r="A456" s="42">
        <f t="shared" si="21"/>
        <v>0</v>
      </c>
      <c r="B456" s="49">
        <f>+verwerking!E450</f>
        <v>0</v>
      </c>
      <c r="C456" s="85">
        <f>+verwerking!G450+verwerking!I450+verwerking!K450+verwerking!M450</f>
        <v>0</v>
      </c>
      <c r="D456" s="85" t="str">
        <f>verwerking!F450</f>
        <v>KG</v>
      </c>
      <c r="E456" s="42"/>
      <c r="F456" s="61">
        <f>Tabel4[[#This Row],[Kolom52]]*Tabel4[[#This Row],[Kolom8]]</f>
        <v>0</v>
      </c>
      <c r="G456" s="50"/>
      <c r="H456" s="61"/>
      <c r="I456" s="62"/>
      <c r="J456" s="61"/>
      <c r="K456" s="39"/>
      <c r="L456" s="39">
        <f t="shared" si="19"/>
        <v>0</v>
      </c>
      <c r="M456" s="62"/>
      <c r="N456" s="40">
        <f t="shared" si="20"/>
        <v>0</v>
      </c>
    </row>
    <row r="457" spans="1:14" x14ac:dyDescent="0.2">
      <c r="A457" s="42">
        <f t="shared" si="21"/>
        <v>0</v>
      </c>
      <c r="B457" s="49">
        <f>+verwerking!E451</f>
        <v>0</v>
      </c>
      <c r="C457" s="85">
        <f>+verwerking!G451+verwerking!I451+verwerking!K451+verwerking!M451</f>
        <v>0</v>
      </c>
      <c r="D457" s="85" t="str">
        <f>verwerking!F451</f>
        <v>Stuk</v>
      </c>
      <c r="E457" s="42"/>
      <c r="F457" s="61">
        <f>Tabel4[[#This Row],[Kolom52]]*Tabel4[[#This Row],[Kolom8]]</f>
        <v>0</v>
      </c>
      <c r="G457" s="50"/>
      <c r="H457" s="61"/>
      <c r="I457" s="62"/>
      <c r="J457" s="61"/>
      <c r="K457" s="39"/>
      <c r="L457" s="39">
        <f t="shared" si="19"/>
        <v>0</v>
      </c>
      <c r="M457" s="62"/>
      <c r="N457" s="40">
        <f t="shared" si="20"/>
        <v>0</v>
      </c>
    </row>
    <row r="458" spans="1:14" x14ac:dyDescent="0.2">
      <c r="A458" s="42">
        <f t="shared" si="21"/>
        <v>0</v>
      </c>
      <c r="B458" s="49">
        <f>+verwerking!E452</f>
        <v>0</v>
      </c>
      <c r="C458" s="85">
        <f>+verwerking!G452+verwerking!I452+verwerking!K452+verwerking!M452</f>
        <v>0</v>
      </c>
      <c r="D458" s="85" t="str">
        <f>verwerking!F452</f>
        <v>Container</v>
      </c>
      <c r="E458" s="42"/>
      <c r="F458" s="61">
        <f>Tabel4[[#This Row],[Kolom52]]*Tabel4[[#This Row],[Kolom8]]</f>
        <v>0</v>
      </c>
      <c r="G458" s="50"/>
      <c r="H458" s="61"/>
      <c r="I458" s="62"/>
      <c r="J458" s="61"/>
      <c r="K458" s="39"/>
      <c r="L458" s="39">
        <f t="shared" si="19"/>
        <v>0</v>
      </c>
      <c r="M458" s="62"/>
      <c r="N458" s="40">
        <f t="shared" si="20"/>
        <v>0</v>
      </c>
    </row>
    <row r="459" spans="1:14" x14ac:dyDescent="0.2">
      <c r="A459" s="42">
        <f t="shared" si="21"/>
        <v>0</v>
      </c>
      <c r="B459" s="49">
        <f>+verwerking!E453</f>
        <v>0</v>
      </c>
      <c r="C459" s="85">
        <f>+verwerking!G453+verwerking!I453+verwerking!K453+verwerking!M453</f>
        <v>0</v>
      </c>
      <c r="D459" s="85" t="str">
        <f>verwerking!F453</f>
        <v>Ton</v>
      </c>
      <c r="E459" s="42"/>
      <c r="F459" s="61">
        <f>Tabel4[[#This Row],[Kolom52]]*Tabel4[[#This Row],[Kolom8]]</f>
        <v>0</v>
      </c>
      <c r="G459" s="50"/>
      <c r="H459" s="61"/>
      <c r="I459" s="62"/>
      <c r="J459" s="61"/>
      <c r="K459" s="39"/>
      <c r="L459" s="39">
        <f t="shared" si="19"/>
        <v>0</v>
      </c>
      <c r="M459" s="62"/>
      <c r="N459" s="40">
        <f t="shared" si="20"/>
        <v>0</v>
      </c>
    </row>
    <row r="460" spans="1:14" x14ac:dyDescent="0.2">
      <c r="A460" s="42">
        <f t="shared" si="21"/>
        <v>0</v>
      </c>
      <c r="B460" s="49">
        <f>+verwerking!E454</f>
        <v>0</v>
      </c>
      <c r="C460" s="85">
        <f>+verwerking!G454+verwerking!I454+verwerking!K454+verwerking!M454</f>
        <v>0</v>
      </c>
      <c r="D460" s="85" t="str">
        <f>verwerking!F454</f>
        <v>KG</v>
      </c>
      <c r="E460" s="42"/>
      <c r="F460" s="61">
        <f>Tabel4[[#This Row],[Kolom52]]*Tabel4[[#This Row],[Kolom8]]</f>
        <v>0</v>
      </c>
      <c r="G460" s="50"/>
      <c r="H460" s="61"/>
      <c r="I460" s="62"/>
      <c r="J460" s="61"/>
      <c r="K460" s="39"/>
      <c r="L460" s="39">
        <f t="shared" ref="L460:L523" si="22">+J460*K460</f>
        <v>0</v>
      </c>
      <c r="M460" s="62"/>
      <c r="N460" s="40">
        <f t="shared" ref="N460:N523" si="23">+F460+H460+L460</f>
        <v>0</v>
      </c>
    </row>
    <row r="461" spans="1:14" x14ac:dyDescent="0.2">
      <c r="A461" s="42">
        <f t="shared" si="21"/>
        <v>0</v>
      </c>
      <c r="B461" s="49">
        <f>+verwerking!E455</f>
        <v>0</v>
      </c>
      <c r="C461" s="85">
        <f>+verwerking!G455+verwerking!I455+verwerking!K455+verwerking!M455</f>
        <v>0</v>
      </c>
      <c r="D461" s="85" t="str">
        <f>verwerking!F455</f>
        <v>Stuk</v>
      </c>
      <c r="E461" s="42"/>
      <c r="F461" s="61">
        <f>Tabel4[[#This Row],[Kolom52]]*Tabel4[[#This Row],[Kolom8]]</f>
        <v>0</v>
      </c>
      <c r="G461" s="50"/>
      <c r="H461" s="61"/>
      <c r="I461" s="62"/>
      <c r="J461" s="61"/>
      <c r="K461" s="39"/>
      <c r="L461" s="39">
        <f t="shared" si="22"/>
        <v>0</v>
      </c>
      <c r="M461" s="62"/>
      <c r="N461" s="40">
        <f t="shared" si="23"/>
        <v>0</v>
      </c>
    </row>
    <row r="462" spans="1:14" x14ac:dyDescent="0.2">
      <c r="A462" s="42">
        <f t="shared" si="21"/>
        <v>0</v>
      </c>
      <c r="B462" s="49">
        <f>+verwerking!E456</f>
        <v>0</v>
      </c>
      <c r="C462" s="85">
        <f>+verwerking!G456+verwerking!I456+verwerking!K456+verwerking!M456</f>
        <v>0</v>
      </c>
      <c r="D462" s="85" t="str">
        <f>verwerking!F456</f>
        <v>Container</v>
      </c>
      <c r="E462" s="42"/>
      <c r="F462" s="61">
        <f>Tabel4[[#This Row],[Kolom52]]*Tabel4[[#This Row],[Kolom8]]</f>
        <v>0</v>
      </c>
      <c r="G462" s="50"/>
      <c r="H462" s="61"/>
      <c r="I462" s="62"/>
      <c r="J462" s="61"/>
      <c r="K462" s="39"/>
      <c r="L462" s="39">
        <f t="shared" si="22"/>
        <v>0</v>
      </c>
      <c r="M462" s="62"/>
      <c r="N462" s="40">
        <f t="shared" si="23"/>
        <v>0</v>
      </c>
    </row>
    <row r="463" spans="1:14" x14ac:dyDescent="0.2">
      <c r="A463" s="42">
        <f t="shared" si="21"/>
        <v>0</v>
      </c>
      <c r="B463" s="49">
        <f>+verwerking!E457</f>
        <v>0</v>
      </c>
      <c r="C463" s="85">
        <f>+verwerking!G457+verwerking!I457+verwerking!K457+verwerking!M457</f>
        <v>0</v>
      </c>
      <c r="D463" s="85" t="str">
        <f>verwerking!F457</f>
        <v>Ton</v>
      </c>
      <c r="E463" s="42"/>
      <c r="F463" s="61">
        <f>Tabel4[[#This Row],[Kolom52]]*Tabel4[[#This Row],[Kolom8]]</f>
        <v>0</v>
      </c>
      <c r="G463" s="50"/>
      <c r="H463" s="61"/>
      <c r="I463" s="62"/>
      <c r="J463" s="61"/>
      <c r="K463" s="39"/>
      <c r="L463" s="39">
        <f t="shared" si="22"/>
        <v>0</v>
      </c>
      <c r="M463" s="62"/>
      <c r="N463" s="40">
        <f t="shared" si="23"/>
        <v>0</v>
      </c>
    </row>
    <row r="464" spans="1:14" x14ac:dyDescent="0.2">
      <c r="A464" s="42">
        <f t="shared" si="21"/>
        <v>0</v>
      </c>
      <c r="B464" s="49">
        <f>+verwerking!E458</f>
        <v>0</v>
      </c>
      <c r="C464" s="85">
        <f>+verwerking!G458+verwerking!I458+verwerking!K458+verwerking!M458</f>
        <v>0</v>
      </c>
      <c r="D464" s="85" t="str">
        <f>verwerking!F458</f>
        <v>KG</v>
      </c>
      <c r="E464" s="42"/>
      <c r="F464" s="61">
        <f>Tabel4[[#This Row],[Kolom52]]*Tabel4[[#This Row],[Kolom8]]</f>
        <v>0</v>
      </c>
      <c r="G464" s="50"/>
      <c r="H464" s="61"/>
      <c r="I464" s="62"/>
      <c r="J464" s="61"/>
      <c r="K464" s="39"/>
      <c r="L464" s="39">
        <f t="shared" si="22"/>
        <v>0</v>
      </c>
      <c r="M464" s="62"/>
      <c r="N464" s="40">
        <f t="shared" si="23"/>
        <v>0</v>
      </c>
    </row>
    <row r="465" spans="1:14" x14ac:dyDescent="0.2">
      <c r="A465" s="42">
        <f t="shared" si="21"/>
        <v>0</v>
      </c>
      <c r="B465" s="49">
        <f>+verwerking!E459</f>
        <v>0</v>
      </c>
      <c r="C465" s="85">
        <f>+verwerking!G459+verwerking!I459+verwerking!K459+verwerking!M459</f>
        <v>0</v>
      </c>
      <c r="D465" s="85" t="str">
        <f>verwerking!F459</f>
        <v>Stuk</v>
      </c>
      <c r="E465" s="42"/>
      <c r="F465" s="61">
        <f>Tabel4[[#This Row],[Kolom52]]*Tabel4[[#This Row],[Kolom8]]</f>
        <v>0</v>
      </c>
      <c r="G465" s="50"/>
      <c r="H465" s="61"/>
      <c r="I465" s="62"/>
      <c r="J465" s="61"/>
      <c r="K465" s="39"/>
      <c r="L465" s="39">
        <f t="shared" si="22"/>
        <v>0</v>
      </c>
      <c r="M465" s="62"/>
      <c r="N465" s="40">
        <f t="shared" si="23"/>
        <v>0</v>
      </c>
    </row>
    <row r="466" spans="1:14" x14ac:dyDescent="0.2">
      <c r="A466" s="42">
        <f t="shared" si="21"/>
        <v>0</v>
      </c>
      <c r="B466" s="49">
        <f>+verwerking!E460</f>
        <v>0</v>
      </c>
      <c r="C466" s="85">
        <f>+verwerking!G460+verwerking!I460+verwerking!K460+verwerking!M460</f>
        <v>0</v>
      </c>
      <c r="D466" s="85" t="str">
        <f>verwerking!F460</f>
        <v>Container</v>
      </c>
      <c r="E466" s="42"/>
      <c r="F466" s="61">
        <f>Tabel4[[#This Row],[Kolom52]]*Tabel4[[#This Row],[Kolom8]]</f>
        <v>0</v>
      </c>
      <c r="G466" s="50"/>
      <c r="H466" s="61"/>
      <c r="I466" s="62"/>
      <c r="J466" s="61"/>
      <c r="K466" s="39"/>
      <c r="L466" s="39">
        <f t="shared" si="22"/>
        <v>0</v>
      </c>
      <c r="M466" s="62"/>
      <c r="N466" s="40">
        <f t="shared" si="23"/>
        <v>0</v>
      </c>
    </row>
    <row r="467" spans="1:14" x14ac:dyDescent="0.2">
      <c r="A467" s="42">
        <f t="shared" si="21"/>
        <v>0</v>
      </c>
      <c r="B467" s="49">
        <f>+verwerking!E461</f>
        <v>0</v>
      </c>
      <c r="C467" s="85">
        <f>+verwerking!G461+verwerking!I461+verwerking!K461+verwerking!M461</f>
        <v>0</v>
      </c>
      <c r="D467" s="85" t="str">
        <f>verwerking!F461</f>
        <v>Ton</v>
      </c>
      <c r="E467" s="42"/>
      <c r="F467" s="61">
        <f>Tabel4[[#This Row],[Kolom52]]*Tabel4[[#This Row],[Kolom8]]</f>
        <v>0</v>
      </c>
      <c r="G467" s="50"/>
      <c r="H467" s="61"/>
      <c r="I467" s="62"/>
      <c r="J467" s="61"/>
      <c r="K467" s="39"/>
      <c r="L467" s="39">
        <f t="shared" si="22"/>
        <v>0</v>
      </c>
      <c r="M467" s="62"/>
      <c r="N467" s="40">
        <f t="shared" si="23"/>
        <v>0</v>
      </c>
    </row>
    <row r="468" spans="1:14" x14ac:dyDescent="0.2">
      <c r="A468" s="42">
        <f t="shared" si="21"/>
        <v>0</v>
      </c>
      <c r="B468" s="49">
        <f>+verwerking!E462</f>
        <v>0</v>
      </c>
      <c r="C468" s="85">
        <f>+verwerking!G462+verwerking!I462+verwerking!K462+verwerking!M462</f>
        <v>0</v>
      </c>
      <c r="D468" s="85" t="str">
        <f>verwerking!F462</f>
        <v>KG</v>
      </c>
      <c r="E468" s="42"/>
      <c r="F468" s="61">
        <f>Tabel4[[#This Row],[Kolom52]]*Tabel4[[#This Row],[Kolom8]]</f>
        <v>0</v>
      </c>
      <c r="G468" s="50"/>
      <c r="H468" s="61"/>
      <c r="I468" s="62"/>
      <c r="J468" s="61"/>
      <c r="K468" s="39"/>
      <c r="L468" s="39">
        <f t="shared" si="22"/>
        <v>0</v>
      </c>
      <c r="M468" s="62"/>
      <c r="N468" s="40">
        <f t="shared" si="23"/>
        <v>0</v>
      </c>
    </row>
    <row r="469" spans="1:14" x14ac:dyDescent="0.2">
      <c r="A469" s="42">
        <f t="shared" si="21"/>
        <v>0</v>
      </c>
      <c r="B469" s="49">
        <f>+verwerking!E463</f>
        <v>0</v>
      </c>
      <c r="C469" s="85">
        <f>+verwerking!G463+verwerking!I463+verwerking!K463+verwerking!M463</f>
        <v>0</v>
      </c>
      <c r="D469" s="85" t="str">
        <f>verwerking!F463</f>
        <v>Stuk</v>
      </c>
      <c r="E469" s="42"/>
      <c r="F469" s="61">
        <f>Tabel4[[#This Row],[Kolom52]]*Tabel4[[#This Row],[Kolom8]]</f>
        <v>0</v>
      </c>
      <c r="G469" s="50"/>
      <c r="H469" s="61"/>
      <c r="I469" s="62"/>
      <c r="J469" s="61"/>
      <c r="K469" s="39"/>
      <c r="L469" s="39">
        <f t="shared" si="22"/>
        <v>0</v>
      </c>
      <c r="M469" s="62"/>
      <c r="N469" s="40">
        <f t="shared" si="23"/>
        <v>0</v>
      </c>
    </row>
    <row r="470" spans="1:14" x14ac:dyDescent="0.2">
      <c r="A470" s="42">
        <f t="shared" si="21"/>
        <v>0</v>
      </c>
      <c r="B470" s="49">
        <f>+verwerking!E464</f>
        <v>0</v>
      </c>
      <c r="C470" s="85">
        <f>+verwerking!G464+verwerking!I464+verwerking!K464+verwerking!M464</f>
        <v>0</v>
      </c>
      <c r="D470" s="85" t="str">
        <f>verwerking!F464</f>
        <v>Container</v>
      </c>
      <c r="E470" s="42"/>
      <c r="F470" s="61">
        <f>Tabel4[[#This Row],[Kolom52]]*Tabel4[[#This Row],[Kolom8]]</f>
        <v>0</v>
      </c>
      <c r="G470" s="50"/>
      <c r="H470" s="61"/>
      <c r="I470" s="62"/>
      <c r="J470" s="61"/>
      <c r="K470" s="39"/>
      <c r="L470" s="39">
        <f t="shared" si="22"/>
        <v>0</v>
      </c>
      <c r="M470" s="62"/>
      <c r="N470" s="40">
        <f t="shared" si="23"/>
        <v>0</v>
      </c>
    </row>
    <row r="471" spans="1:14" x14ac:dyDescent="0.2">
      <c r="A471" s="42">
        <f t="shared" si="21"/>
        <v>0</v>
      </c>
      <c r="B471" s="49">
        <f>+verwerking!E465</f>
        <v>0</v>
      </c>
      <c r="C471" s="85">
        <f>+verwerking!G465+verwerking!I465+verwerking!K465+verwerking!M465</f>
        <v>0</v>
      </c>
      <c r="D471" s="85" t="str">
        <f>verwerking!F465</f>
        <v>Ton</v>
      </c>
      <c r="E471" s="42"/>
      <c r="F471" s="61">
        <f>Tabel4[[#This Row],[Kolom52]]*Tabel4[[#This Row],[Kolom8]]</f>
        <v>0</v>
      </c>
      <c r="G471" s="50"/>
      <c r="H471" s="61"/>
      <c r="I471" s="62"/>
      <c r="J471" s="61"/>
      <c r="K471" s="39"/>
      <c r="L471" s="39">
        <f t="shared" si="22"/>
        <v>0</v>
      </c>
      <c r="M471" s="62"/>
      <c r="N471" s="40">
        <f t="shared" si="23"/>
        <v>0</v>
      </c>
    </row>
    <row r="472" spans="1:14" x14ac:dyDescent="0.2">
      <c r="A472" s="42">
        <f t="shared" si="21"/>
        <v>0</v>
      </c>
      <c r="B472" s="49">
        <f>+verwerking!E466</f>
        <v>0</v>
      </c>
      <c r="C472" s="85">
        <f>+verwerking!G466+verwerking!I466+verwerking!K466+verwerking!M466</f>
        <v>0</v>
      </c>
      <c r="D472" s="85" t="str">
        <f>verwerking!F466</f>
        <v>KG</v>
      </c>
      <c r="E472" s="42"/>
      <c r="F472" s="61">
        <f>Tabel4[[#This Row],[Kolom52]]*Tabel4[[#This Row],[Kolom8]]</f>
        <v>0</v>
      </c>
      <c r="G472" s="50"/>
      <c r="H472" s="61"/>
      <c r="I472" s="62"/>
      <c r="J472" s="61"/>
      <c r="K472" s="39"/>
      <c r="L472" s="39">
        <f t="shared" si="22"/>
        <v>0</v>
      </c>
      <c r="M472" s="62"/>
      <c r="N472" s="40">
        <f t="shared" si="23"/>
        <v>0</v>
      </c>
    </row>
    <row r="473" spans="1:14" x14ac:dyDescent="0.2">
      <c r="A473" s="42">
        <f t="shared" si="21"/>
        <v>0</v>
      </c>
      <c r="B473" s="49">
        <f>+verwerking!E467</f>
        <v>0</v>
      </c>
      <c r="C473" s="85">
        <f>+verwerking!G467+verwerking!I467+verwerking!K467+verwerking!M467</f>
        <v>0</v>
      </c>
      <c r="D473" s="85" t="str">
        <f>verwerking!F467</f>
        <v>Stuk</v>
      </c>
      <c r="E473" s="42"/>
      <c r="F473" s="61">
        <f>Tabel4[[#This Row],[Kolom52]]*Tabel4[[#This Row],[Kolom8]]</f>
        <v>0</v>
      </c>
      <c r="G473" s="50"/>
      <c r="H473" s="61"/>
      <c r="I473" s="62"/>
      <c r="J473" s="61"/>
      <c r="K473" s="39"/>
      <c r="L473" s="39">
        <f t="shared" si="22"/>
        <v>0</v>
      </c>
      <c r="M473" s="62"/>
      <c r="N473" s="40">
        <f t="shared" si="23"/>
        <v>0</v>
      </c>
    </row>
    <row r="474" spans="1:14" x14ac:dyDescent="0.2">
      <c r="A474" s="42">
        <f t="shared" si="21"/>
        <v>0</v>
      </c>
      <c r="B474" s="49">
        <f>+verwerking!E468</f>
        <v>0</v>
      </c>
      <c r="C474" s="85">
        <f>+verwerking!G468+verwerking!I468+verwerking!K468+verwerking!M468</f>
        <v>0</v>
      </c>
      <c r="D474" s="85" t="str">
        <f>verwerking!F468</f>
        <v>Container</v>
      </c>
      <c r="E474" s="42"/>
      <c r="F474" s="61">
        <f>Tabel4[[#This Row],[Kolom52]]*Tabel4[[#This Row],[Kolom8]]</f>
        <v>0</v>
      </c>
      <c r="G474" s="50"/>
      <c r="H474" s="61"/>
      <c r="I474" s="62"/>
      <c r="J474" s="61"/>
      <c r="K474" s="39"/>
      <c r="L474" s="39">
        <f t="shared" si="22"/>
        <v>0</v>
      </c>
      <c r="M474" s="62"/>
      <c r="N474" s="40">
        <f t="shared" si="23"/>
        <v>0</v>
      </c>
    </row>
    <row r="475" spans="1:14" x14ac:dyDescent="0.2">
      <c r="A475" s="42">
        <f t="shared" si="21"/>
        <v>0</v>
      </c>
      <c r="B475" s="49">
        <f>+verwerking!E469</f>
        <v>0</v>
      </c>
      <c r="C475" s="85">
        <f>+verwerking!G469+verwerking!I469+verwerking!K469+verwerking!M469</f>
        <v>0</v>
      </c>
      <c r="D475" s="85" t="str">
        <f>verwerking!F469</f>
        <v>Ton</v>
      </c>
      <c r="E475" s="42"/>
      <c r="F475" s="61">
        <f>Tabel4[[#This Row],[Kolom52]]*Tabel4[[#This Row],[Kolom8]]</f>
        <v>0</v>
      </c>
      <c r="G475" s="50"/>
      <c r="H475" s="61"/>
      <c r="I475" s="62"/>
      <c r="J475" s="61"/>
      <c r="K475" s="39"/>
      <c r="L475" s="39">
        <f t="shared" si="22"/>
        <v>0</v>
      </c>
      <c r="M475" s="62"/>
      <c r="N475" s="40">
        <f t="shared" si="23"/>
        <v>0</v>
      </c>
    </row>
    <row r="476" spans="1:14" x14ac:dyDescent="0.2">
      <c r="A476" s="42">
        <f t="shared" si="21"/>
        <v>0</v>
      </c>
      <c r="B476" s="49">
        <f>+verwerking!E470</f>
        <v>0</v>
      </c>
      <c r="C476" s="85">
        <f>+verwerking!G470+verwerking!I470+verwerking!K470+verwerking!M470</f>
        <v>0</v>
      </c>
      <c r="D476" s="85" t="str">
        <f>verwerking!F470</f>
        <v>KG</v>
      </c>
      <c r="E476" s="42"/>
      <c r="F476" s="61">
        <f>Tabel4[[#This Row],[Kolom52]]*Tabel4[[#This Row],[Kolom8]]</f>
        <v>0</v>
      </c>
      <c r="G476" s="50"/>
      <c r="H476" s="61"/>
      <c r="I476" s="62"/>
      <c r="J476" s="61"/>
      <c r="K476" s="39"/>
      <c r="L476" s="39">
        <f t="shared" si="22"/>
        <v>0</v>
      </c>
      <c r="M476" s="62"/>
      <c r="N476" s="40">
        <f t="shared" si="23"/>
        <v>0</v>
      </c>
    </row>
    <row r="477" spans="1:14" x14ac:dyDescent="0.2">
      <c r="A477" s="42">
        <f t="shared" si="21"/>
        <v>0</v>
      </c>
      <c r="B477" s="49">
        <f>+verwerking!E471</f>
        <v>0</v>
      </c>
      <c r="C477" s="85">
        <f>+verwerking!G471+verwerking!I471+verwerking!K471+verwerking!M471</f>
        <v>0</v>
      </c>
      <c r="D477" s="85" t="str">
        <f>verwerking!F471</f>
        <v>Stuk</v>
      </c>
      <c r="E477" s="42"/>
      <c r="F477" s="61">
        <f>Tabel4[[#This Row],[Kolom52]]*Tabel4[[#This Row],[Kolom8]]</f>
        <v>0</v>
      </c>
      <c r="G477" s="50"/>
      <c r="H477" s="61"/>
      <c r="I477" s="62"/>
      <c r="J477" s="61"/>
      <c r="K477" s="39"/>
      <c r="L477" s="39">
        <f t="shared" si="22"/>
        <v>0</v>
      </c>
      <c r="M477" s="62"/>
      <c r="N477" s="40">
        <f t="shared" si="23"/>
        <v>0</v>
      </c>
    </row>
    <row r="478" spans="1:14" x14ac:dyDescent="0.2">
      <c r="A478" s="42">
        <f t="shared" si="21"/>
        <v>0</v>
      </c>
      <c r="B478" s="49">
        <f>+verwerking!E472</f>
        <v>0</v>
      </c>
      <c r="C478" s="85">
        <f>+verwerking!G472+verwerking!I472+verwerking!K472+verwerking!M472</f>
        <v>0</v>
      </c>
      <c r="D478" s="85" t="str">
        <f>verwerking!F472</f>
        <v>Container</v>
      </c>
      <c r="E478" s="42"/>
      <c r="F478" s="61">
        <f>Tabel4[[#This Row],[Kolom52]]*Tabel4[[#This Row],[Kolom8]]</f>
        <v>0</v>
      </c>
      <c r="G478" s="50"/>
      <c r="H478" s="61"/>
      <c r="I478" s="62"/>
      <c r="J478" s="61"/>
      <c r="K478" s="39"/>
      <c r="L478" s="39">
        <f t="shared" si="22"/>
        <v>0</v>
      </c>
      <c r="M478" s="62"/>
      <c r="N478" s="40">
        <f t="shared" si="23"/>
        <v>0</v>
      </c>
    </row>
    <row r="479" spans="1:14" x14ac:dyDescent="0.2">
      <c r="A479" s="42">
        <f t="shared" si="21"/>
        <v>0</v>
      </c>
      <c r="B479" s="49">
        <f>+verwerking!E473</f>
        <v>0</v>
      </c>
      <c r="C479" s="85">
        <f>+verwerking!G473+verwerking!I473+verwerking!K473+verwerking!M473</f>
        <v>0</v>
      </c>
      <c r="D479" s="85" t="str">
        <f>verwerking!F473</f>
        <v>Ton</v>
      </c>
      <c r="E479" s="42"/>
      <c r="F479" s="61">
        <f>Tabel4[[#This Row],[Kolom52]]*Tabel4[[#This Row],[Kolom8]]</f>
        <v>0</v>
      </c>
      <c r="G479" s="50"/>
      <c r="H479" s="61"/>
      <c r="I479" s="62"/>
      <c r="J479" s="61"/>
      <c r="K479" s="39"/>
      <c r="L479" s="39">
        <f t="shared" si="22"/>
        <v>0</v>
      </c>
      <c r="M479" s="62"/>
      <c r="N479" s="40">
        <f t="shared" si="23"/>
        <v>0</v>
      </c>
    </row>
    <row r="480" spans="1:14" x14ac:dyDescent="0.2">
      <c r="A480" s="42">
        <f t="shared" si="21"/>
        <v>0</v>
      </c>
      <c r="B480" s="49">
        <f>+verwerking!E474</f>
        <v>0</v>
      </c>
      <c r="C480" s="85">
        <f>+verwerking!G474+verwerking!I474+verwerking!K474+verwerking!M474</f>
        <v>0</v>
      </c>
      <c r="D480" s="85" t="str">
        <f>verwerking!F474</f>
        <v>KG</v>
      </c>
      <c r="E480" s="42"/>
      <c r="F480" s="61">
        <f>Tabel4[[#This Row],[Kolom52]]*Tabel4[[#This Row],[Kolom8]]</f>
        <v>0</v>
      </c>
      <c r="G480" s="50"/>
      <c r="H480" s="61"/>
      <c r="I480" s="62"/>
      <c r="J480" s="61"/>
      <c r="K480" s="39"/>
      <c r="L480" s="39">
        <f t="shared" si="22"/>
        <v>0</v>
      </c>
      <c r="M480" s="62"/>
      <c r="N480" s="40">
        <f t="shared" si="23"/>
        <v>0</v>
      </c>
    </row>
    <row r="481" spans="1:14" x14ac:dyDescent="0.2">
      <c r="A481" s="42">
        <f t="shared" si="21"/>
        <v>0</v>
      </c>
      <c r="B481" s="49">
        <f>+verwerking!E475</f>
        <v>0</v>
      </c>
      <c r="C481" s="85">
        <f>+verwerking!G475+verwerking!I475+verwerking!K475+verwerking!M475</f>
        <v>0</v>
      </c>
      <c r="D481" s="85" t="str">
        <f>verwerking!F475</f>
        <v>Stuk</v>
      </c>
      <c r="E481" s="42"/>
      <c r="F481" s="61">
        <f>Tabel4[[#This Row],[Kolom52]]*Tabel4[[#This Row],[Kolom8]]</f>
        <v>0</v>
      </c>
      <c r="G481" s="50"/>
      <c r="H481" s="61"/>
      <c r="I481" s="62"/>
      <c r="J481" s="61"/>
      <c r="K481" s="39"/>
      <c r="L481" s="39">
        <f t="shared" si="22"/>
        <v>0</v>
      </c>
      <c r="M481" s="62"/>
      <c r="N481" s="40">
        <f t="shared" si="23"/>
        <v>0</v>
      </c>
    </row>
    <row r="482" spans="1:14" x14ac:dyDescent="0.2">
      <c r="A482" s="42">
        <f t="shared" si="21"/>
        <v>0</v>
      </c>
      <c r="B482" s="49">
        <f>+verwerking!E476</f>
        <v>0</v>
      </c>
      <c r="C482" s="85">
        <f>+verwerking!G476+verwerking!I476+verwerking!K476+verwerking!M476</f>
        <v>0</v>
      </c>
      <c r="D482" s="85" t="str">
        <f>verwerking!F476</f>
        <v>Container</v>
      </c>
      <c r="E482" s="42"/>
      <c r="F482" s="61">
        <f>Tabel4[[#This Row],[Kolom52]]*Tabel4[[#This Row],[Kolom8]]</f>
        <v>0</v>
      </c>
      <c r="G482" s="50"/>
      <c r="H482" s="61"/>
      <c r="I482" s="62"/>
      <c r="J482" s="61"/>
      <c r="K482" s="39"/>
      <c r="L482" s="39">
        <f t="shared" si="22"/>
        <v>0</v>
      </c>
      <c r="M482" s="62"/>
      <c r="N482" s="40">
        <f t="shared" si="23"/>
        <v>0</v>
      </c>
    </row>
    <row r="483" spans="1:14" x14ac:dyDescent="0.2">
      <c r="A483" s="42">
        <f t="shared" si="21"/>
        <v>0</v>
      </c>
      <c r="B483" s="49">
        <f>+verwerking!E477</f>
        <v>0</v>
      </c>
      <c r="C483" s="85">
        <f>+verwerking!G477+verwerking!I477+verwerking!K477+verwerking!M477</f>
        <v>0</v>
      </c>
      <c r="D483" s="85" t="str">
        <f>verwerking!F477</f>
        <v>Ton</v>
      </c>
      <c r="E483" s="42"/>
      <c r="F483" s="61">
        <f>Tabel4[[#This Row],[Kolom52]]*Tabel4[[#This Row],[Kolom8]]</f>
        <v>0</v>
      </c>
      <c r="G483" s="50"/>
      <c r="H483" s="61"/>
      <c r="I483" s="62"/>
      <c r="J483" s="61"/>
      <c r="K483" s="39"/>
      <c r="L483" s="39">
        <f t="shared" si="22"/>
        <v>0</v>
      </c>
      <c r="M483" s="62"/>
      <c r="N483" s="40">
        <f t="shared" si="23"/>
        <v>0</v>
      </c>
    </row>
    <row r="484" spans="1:14" x14ac:dyDescent="0.2">
      <c r="A484" s="42">
        <f t="shared" si="21"/>
        <v>0</v>
      </c>
      <c r="B484" s="49">
        <f>+verwerking!E478</f>
        <v>0</v>
      </c>
      <c r="C484" s="85">
        <f>+verwerking!G478+verwerking!I478+verwerking!K478+verwerking!M478</f>
        <v>0</v>
      </c>
      <c r="D484" s="85" t="str">
        <f>verwerking!F478</f>
        <v>KG</v>
      </c>
      <c r="E484" s="42"/>
      <c r="F484" s="61">
        <f>Tabel4[[#This Row],[Kolom52]]*Tabel4[[#This Row],[Kolom8]]</f>
        <v>0</v>
      </c>
      <c r="G484" s="50"/>
      <c r="H484" s="61"/>
      <c r="I484" s="62"/>
      <c r="J484" s="61"/>
      <c r="K484" s="39"/>
      <c r="L484" s="39">
        <f t="shared" si="22"/>
        <v>0</v>
      </c>
      <c r="M484" s="62"/>
      <c r="N484" s="40">
        <f t="shared" si="23"/>
        <v>0</v>
      </c>
    </row>
    <row r="485" spans="1:14" x14ac:dyDescent="0.2">
      <c r="A485" s="42">
        <f t="shared" si="21"/>
        <v>0</v>
      </c>
      <c r="B485" s="49">
        <f>+verwerking!E479</f>
        <v>0</v>
      </c>
      <c r="C485" s="85">
        <f>+verwerking!G479+verwerking!I479+verwerking!K479+verwerking!M479</f>
        <v>0</v>
      </c>
      <c r="D485" s="85" t="str">
        <f>verwerking!F479</f>
        <v>Stuk</v>
      </c>
      <c r="E485" s="42"/>
      <c r="F485" s="61">
        <f>Tabel4[[#This Row],[Kolom52]]*Tabel4[[#This Row],[Kolom8]]</f>
        <v>0</v>
      </c>
      <c r="G485" s="50"/>
      <c r="H485" s="61"/>
      <c r="I485" s="62"/>
      <c r="J485" s="61"/>
      <c r="K485" s="39"/>
      <c r="L485" s="39">
        <f t="shared" si="22"/>
        <v>0</v>
      </c>
      <c r="M485" s="62"/>
      <c r="N485" s="40">
        <f t="shared" si="23"/>
        <v>0</v>
      </c>
    </row>
    <row r="486" spans="1:14" x14ac:dyDescent="0.2">
      <c r="A486" s="42">
        <f t="shared" si="21"/>
        <v>0</v>
      </c>
      <c r="B486" s="49">
        <f>+verwerking!E480</f>
        <v>0</v>
      </c>
      <c r="C486" s="85">
        <f>+verwerking!G480+verwerking!I480+verwerking!K480+verwerking!M480</f>
        <v>0</v>
      </c>
      <c r="D486" s="85" t="str">
        <f>verwerking!F480</f>
        <v>Container</v>
      </c>
      <c r="E486" s="42"/>
      <c r="F486" s="61">
        <f>Tabel4[[#This Row],[Kolom52]]*Tabel4[[#This Row],[Kolom8]]</f>
        <v>0</v>
      </c>
      <c r="G486" s="50"/>
      <c r="H486" s="61"/>
      <c r="I486" s="62"/>
      <c r="J486" s="61"/>
      <c r="K486" s="39"/>
      <c r="L486" s="39">
        <f t="shared" si="22"/>
        <v>0</v>
      </c>
      <c r="M486" s="62"/>
      <c r="N486" s="40">
        <f t="shared" si="23"/>
        <v>0</v>
      </c>
    </row>
    <row r="487" spans="1:14" x14ac:dyDescent="0.2">
      <c r="A487" s="42">
        <f t="shared" si="21"/>
        <v>0</v>
      </c>
      <c r="B487" s="49">
        <f>+verwerking!E481</f>
        <v>0</v>
      </c>
      <c r="C487" s="85">
        <f>+verwerking!G481+verwerking!I481+verwerking!K481+verwerking!M481</f>
        <v>0</v>
      </c>
      <c r="D487" s="85" t="str">
        <f>verwerking!F481</f>
        <v>Ton</v>
      </c>
      <c r="E487" s="42"/>
      <c r="F487" s="61">
        <f>Tabel4[[#This Row],[Kolom52]]*Tabel4[[#This Row],[Kolom8]]</f>
        <v>0</v>
      </c>
      <c r="G487" s="50"/>
      <c r="H487" s="61"/>
      <c r="I487" s="62"/>
      <c r="J487" s="61"/>
      <c r="K487" s="39"/>
      <c r="L487" s="39">
        <f t="shared" si="22"/>
        <v>0</v>
      </c>
      <c r="M487" s="62"/>
      <c r="N487" s="40">
        <f t="shared" si="23"/>
        <v>0</v>
      </c>
    </row>
    <row r="488" spans="1:14" x14ac:dyDescent="0.2">
      <c r="A488" s="42">
        <f t="shared" si="21"/>
        <v>0</v>
      </c>
      <c r="B488" s="49">
        <f>+verwerking!E482</f>
        <v>0</v>
      </c>
      <c r="C488" s="85">
        <f>+verwerking!G482+verwerking!I482+verwerking!K482+verwerking!M482</f>
        <v>0</v>
      </c>
      <c r="D488" s="85" t="str">
        <f>verwerking!F482</f>
        <v>KG</v>
      </c>
      <c r="E488" s="42"/>
      <c r="F488" s="61">
        <f>Tabel4[[#This Row],[Kolom52]]*Tabel4[[#This Row],[Kolom8]]</f>
        <v>0</v>
      </c>
      <c r="G488" s="50"/>
      <c r="H488" s="61"/>
      <c r="I488" s="62"/>
      <c r="J488" s="61"/>
      <c r="K488" s="39"/>
      <c r="L488" s="39">
        <f t="shared" si="22"/>
        <v>0</v>
      </c>
      <c r="M488" s="62"/>
      <c r="N488" s="40">
        <f t="shared" si="23"/>
        <v>0</v>
      </c>
    </row>
    <row r="489" spans="1:14" x14ac:dyDescent="0.2">
      <c r="A489" s="42">
        <f t="shared" ref="A489:A552" si="24">+$A$8</f>
        <v>0</v>
      </c>
      <c r="B489" s="49">
        <f>+verwerking!E483</f>
        <v>0</v>
      </c>
      <c r="C489" s="85">
        <f>+verwerking!G483+verwerking!I483+verwerking!K483+verwerking!M483</f>
        <v>0</v>
      </c>
      <c r="D489" s="85" t="str">
        <f>verwerking!F483</f>
        <v>Stuk</v>
      </c>
      <c r="E489" s="42"/>
      <c r="F489" s="61">
        <f>Tabel4[[#This Row],[Kolom52]]*Tabel4[[#This Row],[Kolom8]]</f>
        <v>0</v>
      </c>
      <c r="G489" s="50"/>
      <c r="H489" s="61"/>
      <c r="I489" s="62"/>
      <c r="J489" s="61"/>
      <c r="K489" s="39"/>
      <c r="L489" s="39">
        <f t="shared" si="22"/>
        <v>0</v>
      </c>
      <c r="M489" s="62"/>
      <c r="N489" s="40">
        <f t="shared" si="23"/>
        <v>0</v>
      </c>
    </row>
    <row r="490" spans="1:14" x14ac:dyDescent="0.2">
      <c r="A490" s="42">
        <f t="shared" si="24"/>
        <v>0</v>
      </c>
      <c r="B490" s="49">
        <f>+verwerking!E484</f>
        <v>0</v>
      </c>
      <c r="C490" s="85">
        <f>+verwerking!G484+verwerking!I484+verwerking!K484+verwerking!M484</f>
        <v>0</v>
      </c>
      <c r="D490" s="85" t="str">
        <f>verwerking!F484</f>
        <v>Container</v>
      </c>
      <c r="E490" s="42"/>
      <c r="F490" s="61">
        <f>Tabel4[[#This Row],[Kolom52]]*Tabel4[[#This Row],[Kolom8]]</f>
        <v>0</v>
      </c>
      <c r="G490" s="50"/>
      <c r="H490" s="61"/>
      <c r="I490" s="62"/>
      <c r="J490" s="61"/>
      <c r="K490" s="39"/>
      <c r="L490" s="39">
        <f t="shared" si="22"/>
        <v>0</v>
      </c>
      <c r="M490" s="62"/>
      <c r="N490" s="40">
        <f t="shared" si="23"/>
        <v>0</v>
      </c>
    </row>
    <row r="491" spans="1:14" x14ac:dyDescent="0.2">
      <c r="A491" s="42">
        <f t="shared" si="24"/>
        <v>0</v>
      </c>
      <c r="B491" s="49">
        <f>+verwerking!E485</f>
        <v>0</v>
      </c>
      <c r="C491" s="85">
        <f>+verwerking!G485+verwerking!I485+verwerking!K485+verwerking!M485</f>
        <v>0</v>
      </c>
      <c r="D491" s="85" t="str">
        <f>verwerking!F485</f>
        <v>Ton</v>
      </c>
      <c r="E491" s="42"/>
      <c r="F491" s="61">
        <f>Tabel4[[#This Row],[Kolom52]]*Tabel4[[#This Row],[Kolom8]]</f>
        <v>0</v>
      </c>
      <c r="G491" s="50"/>
      <c r="H491" s="61"/>
      <c r="I491" s="62"/>
      <c r="J491" s="61"/>
      <c r="K491" s="39"/>
      <c r="L491" s="39">
        <f t="shared" si="22"/>
        <v>0</v>
      </c>
      <c r="M491" s="62"/>
      <c r="N491" s="40">
        <f t="shared" si="23"/>
        <v>0</v>
      </c>
    </row>
    <row r="492" spans="1:14" x14ac:dyDescent="0.2">
      <c r="A492" s="42">
        <f t="shared" si="24"/>
        <v>0</v>
      </c>
      <c r="B492" s="49">
        <f>+verwerking!E486</f>
        <v>0</v>
      </c>
      <c r="C492" s="85">
        <f>+verwerking!G486+verwerking!I486+verwerking!K486+verwerking!M486</f>
        <v>0</v>
      </c>
      <c r="D492" s="85" t="str">
        <f>verwerking!F486</f>
        <v>KG</v>
      </c>
      <c r="E492" s="42"/>
      <c r="F492" s="61">
        <f>Tabel4[[#This Row],[Kolom52]]*Tabel4[[#This Row],[Kolom8]]</f>
        <v>0</v>
      </c>
      <c r="G492" s="50"/>
      <c r="H492" s="61"/>
      <c r="I492" s="62"/>
      <c r="J492" s="61"/>
      <c r="K492" s="39"/>
      <c r="L492" s="39">
        <f t="shared" si="22"/>
        <v>0</v>
      </c>
      <c r="M492" s="62"/>
      <c r="N492" s="40">
        <f t="shared" si="23"/>
        <v>0</v>
      </c>
    </row>
    <row r="493" spans="1:14" x14ac:dyDescent="0.2">
      <c r="A493" s="42">
        <f t="shared" si="24"/>
        <v>0</v>
      </c>
      <c r="B493" s="49">
        <f>+verwerking!E487</f>
        <v>0</v>
      </c>
      <c r="C493" s="85">
        <f>+verwerking!G487+verwerking!I487+verwerking!K487+verwerking!M487</f>
        <v>0</v>
      </c>
      <c r="D493" s="85" t="str">
        <f>verwerking!F487</f>
        <v>Stuk</v>
      </c>
      <c r="E493" s="42"/>
      <c r="F493" s="61">
        <f>Tabel4[[#This Row],[Kolom52]]*Tabel4[[#This Row],[Kolom8]]</f>
        <v>0</v>
      </c>
      <c r="G493" s="50"/>
      <c r="H493" s="61"/>
      <c r="I493" s="62"/>
      <c r="J493" s="61"/>
      <c r="K493" s="39"/>
      <c r="L493" s="39">
        <f t="shared" si="22"/>
        <v>0</v>
      </c>
      <c r="M493" s="62"/>
      <c r="N493" s="40">
        <f t="shared" si="23"/>
        <v>0</v>
      </c>
    </row>
    <row r="494" spans="1:14" x14ac:dyDescent="0.2">
      <c r="A494" s="42">
        <f t="shared" si="24"/>
        <v>0</v>
      </c>
      <c r="B494" s="49">
        <f>+verwerking!E488</f>
        <v>0</v>
      </c>
      <c r="C494" s="85">
        <f>+verwerking!G488+verwerking!I488+verwerking!K488+verwerking!M488</f>
        <v>0</v>
      </c>
      <c r="D494" s="85" t="str">
        <f>verwerking!F488</f>
        <v>Container</v>
      </c>
      <c r="E494" s="42"/>
      <c r="F494" s="61">
        <f>Tabel4[[#This Row],[Kolom52]]*Tabel4[[#This Row],[Kolom8]]</f>
        <v>0</v>
      </c>
      <c r="G494" s="50"/>
      <c r="H494" s="61"/>
      <c r="I494" s="62"/>
      <c r="J494" s="61"/>
      <c r="K494" s="39"/>
      <c r="L494" s="39">
        <f t="shared" si="22"/>
        <v>0</v>
      </c>
      <c r="M494" s="62"/>
      <c r="N494" s="40">
        <f t="shared" si="23"/>
        <v>0</v>
      </c>
    </row>
    <row r="495" spans="1:14" x14ac:dyDescent="0.2">
      <c r="A495" s="42">
        <f t="shared" si="24"/>
        <v>0</v>
      </c>
      <c r="B495" s="49">
        <f>+verwerking!E489</f>
        <v>0</v>
      </c>
      <c r="C495" s="85">
        <f>+verwerking!G489+verwerking!I489+verwerking!K489+verwerking!M489</f>
        <v>0</v>
      </c>
      <c r="D495" s="85" t="str">
        <f>verwerking!F489</f>
        <v>Ton</v>
      </c>
      <c r="E495" s="42"/>
      <c r="F495" s="61">
        <f>Tabel4[[#This Row],[Kolom52]]*Tabel4[[#This Row],[Kolom8]]</f>
        <v>0</v>
      </c>
      <c r="G495" s="50"/>
      <c r="H495" s="61"/>
      <c r="I495" s="62"/>
      <c r="J495" s="61"/>
      <c r="K495" s="39"/>
      <c r="L495" s="39">
        <f t="shared" si="22"/>
        <v>0</v>
      </c>
      <c r="M495" s="62"/>
      <c r="N495" s="40">
        <f t="shared" si="23"/>
        <v>0</v>
      </c>
    </row>
    <row r="496" spans="1:14" x14ac:dyDescent="0.2">
      <c r="A496" s="42">
        <f t="shared" si="24"/>
        <v>0</v>
      </c>
      <c r="B496" s="49">
        <f>+verwerking!E490</f>
        <v>0</v>
      </c>
      <c r="C496" s="85">
        <f>+verwerking!G490+verwerking!I490+verwerking!K490+verwerking!M490</f>
        <v>0</v>
      </c>
      <c r="D496" s="85" t="str">
        <f>verwerking!F490</f>
        <v>KG</v>
      </c>
      <c r="E496" s="42"/>
      <c r="F496" s="61">
        <f>Tabel4[[#This Row],[Kolom52]]*Tabel4[[#This Row],[Kolom8]]</f>
        <v>0</v>
      </c>
      <c r="G496" s="50"/>
      <c r="H496" s="61"/>
      <c r="I496" s="62"/>
      <c r="J496" s="61"/>
      <c r="K496" s="39"/>
      <c r="L496" s="39">
        <f t="shared" si="22"/>
        <v>0</v>
      </c>
      <c r="M496" s="62"/>
      <c r="N496" s="40">
        <f t="shared" si="23"/>
        <v>0</v>
      </c>
    </row>
    <row r="497" spans="1:14" x14ac:dyDescent="0.2">
      <c r="A497" s="42">
        <f t="shared" si="24"/>
        <v>0</v>
      </c>
      <c r="B497" s="49">
        <f>+verwerking!E491</f>
        <v>0</v>
      </c>
      <c r="C497" s="85">
        <f>+verwerking!G491+verwerking!I491+verwerking!K491+verwerking!M491</f>
        <v>0</v>
      </c>
      <c r="D497" s="85" t="str">
        <f>verwerking!F491</f>
        <v>Stuk</v>
      </c>
      <c r="E497" s="42"/>
      <c r="F497" s="61">
        <f>Tabel4[[#This Row],[Kolom52]]*Tabel4[[#This Row],[Kolom8]]</f>
        <v>0</v>
      </c>
      <c r="G497" s="50"/>
      <c r="H497" s="61"/>
      <c r="I497" s="62"/>
      <c r="J497" s="61"/>
      <c r="K497" s="39"/>
      <c r="L497" s="39">
        <f t="shared" si="22"/>
        <v>0</v>
      </c>
      <c r="M497" s="62"/>
      <c r="N497" s="40">
        <f t="shared" si="23"/>
        <v>0</v>
      </c>
    </row>
    <row r="498" spans="1:14" x14ac:dyDescent="0.2">
      <c r="A498" s="42">
        <f t="shared" si="24"/>
        <v>0</v>
      </c>
      <c r="B498" s="49">
        <f>+verwerking!E492</f>
        <v>0</v>
      </c>
      <c r="C498" s="85">
        <f>+verwerking!G492+verwerking!I492+verwerking!K492+verwerking!M492</f>
        <v>0</v>
      </c>
      <c r="D498" s="85" t="str">
        <f>verwerking!F492</f>
        <v>Container</v>
      </c>
      <c r="E498" s="42"/>
      <c r="F498" s="61">
        <f>Tabel4[[#This Row],[Kolom52]]*Tabel4[[#This Row],[Kolom8]]</f>
        <v>0</v>
      </c>
      <c r="G498" s="50"/>
      <c r="H498" s="61"/>
      <c r="I498" s="62"/>
      <c r="J498" s="61"/>
      <c r="K498" s="39"/>
      <c r="L498" s="39">
        <f t="shared" si="22"/>
        <v>0</v>
      </c>
      <c r="M498" s="62"/>
      <c r="N498" s="40">
        <f t="shared" si="23"/>
        <v>0</v>
      </c>
    </row>
    <row r="499" spans="1:14" x14ac:dyDescent="0.2">
      <c r="A499" s="42">
        <f t="shared" si="24"/>
        <v>0</v>
      </c>
      <c r="B499" s="49">
        <f>+verwerking!E493</f>
        <v>0</v>
      </c>
      <c r="C499" s="85">
        <f>+verwerking!G493+verwerking!I493+verwerking!K493+verwerking!M493</f>
        <v>0</v>
      </c>
      <c r="D499" s="85" t="str">
        <f>verwerking!F493</f>
        <v>Ton</v>
      </c>
      <c r="E499" s="42"/>
      <c r="F499" s="61">
        <f>Tabel4[[#This Row],[Kolom52]]*Tabel4[[#This Row],[Kolom8]]</f>
        <v>0</v>
      </c>
      <c r="G499" s="50"/>
      <c r="H499" s="61"/>
      <c r="I499" s="62"/>
      <c r="J499" s="61"/>
      <c r="K499" s="39"/>
      <c r="L499" s="39">
        <f t="shared" si="22"/>
        <v>0</v>
      </c>
      <c r="M499" s="62"/>
      <c r="N499" s="40">
        <f t="shared" si="23"/>
        <v>0</v>
      </c>
    </row>
    <row r="500" spans="1:14" x14ac:dyDescent="0.2">
      <c r="A500" s="42">
        <f t="shared" si="24"/>
        <v>0</v>
      </c>
      <c r="B500" s="49">
        <f>+verwerking!E494</f>
        <v>0</v>
      </c>
      <c r="C500" s="85">
        <f>+verwerking!G494+verwerking!I494+verwerking!K494+verwerking!M494</f>
        <v>0</v>
      </c>
      <c r="D500" s="85" t="str">
        <f>verwerking!F494</f>
        <v>KG</v>
      </c>
      <c r="E500" s="42"/>
      <c r="F500" s="61">
        <f>Tabel4[[#This Row],[Kolom52]]*Tabel4[[#This Row],[Kolom8]]</f>
        <v>0</v>
      </c>
      <c r="G500" s="50"/>
      <c r="H500" s="61"/>
      <c r="I500" s="62"/>
      <c r="J500" s="61"/>
      <c r="K500" s="39"/>
      <c r="L500" s="39">
        <f t="shared" si="22"/>
        <v>0</v>
      </c>
      <c r="M500" s="62"/>
      <c r="N500" s="40">
        <f t="shared" si="23"/>
        <v>0</v>
      </c>
    </row>
    <row r="501" spans="1:14" x14ac:dyDescent="0.2">
      <c r="A501" s="42">
        <f t="shared" si="24"/>
        <v>0</v>
      </c>
      <c r="B501" s="49">
        <f>+verwerking!E495</f>
        <v>0</v>
      </c>
      <c r="C501" s="85">
        <f>+verwerking!G495+verwerking!I495+verwerking!K495+verwerking!M495</f>
        <v>0</v>
      </c>
      <c r="D501" s="85" t="str">
        <f>verwerking!F495</f>
        <v>Stuk</v>
      </c>
      <c r="E501" s="42"/>
      <c r="F501" s="61">
        <f>Tabel4[[#This Row],[Kolom52]]*Tabel4[[#This Row],[Kolom8]]</f>
        <v>0</v>
      </c>
      <c r="G501" s="50"/>
      <c r="H501" s="61"/>
      <c r="I501" s="62"/>
      <c r="J501" s="61"/>
      <c r="K501" s="39"/>
      <c r="L501" s="39">
        <f t="shared" si="22"/>
        <v>0</v>
      </c>
      <c r="M501" s="62"/>
      <c r="N501" s="40">
        <f t="shared" si="23"/>
        <v>0</v>
      </c>
    </row>
    <row r="502" spans="1:14" x14ac:dyDescent="0.2">
      <c r="A502" s="42">
        <f t="shared" si="24"/>
        <v>0</v>
      </c>
      <c r="B502" s="49">
        <f>+verwerking!E496</f>
        <v>0</v>
      </c>
      <c r="C502" s="85">
        <f>+verwerking!G496+verwerking!I496+verwerking!K496+verwerking!M496</f>
        <v>0</v>
      </c>
      <c r="D502" s="85" t="str">
        <f>verwerking!F496</f>
        <v>Container</v>
      </c>
      <c r="E502" s="42"/>
      <c r="F502" s="61">
        <f>Tabel4[[#This Row],[Kolom52]]*Tabel4[[#This Row],[Kolom8]]</f>
        <v>0</v>
      </c>
      <c r="G502" s="50"/>
      <c r="H502" s="61"/>
      <c r="I502" s="62"/>
      <c r="J502" s="61"/>
      <c r="K502" s="39"/>
      <c r="L502" s="39">
        <f t="shared" si="22"/>
        <v>0</v>
      </c>
      <c r="M502" s="62"/>
      <c r="N502" s="40">
        <f t="shared" si="23"/>
        <v>0</v>
      </c>
    </row>
    <row r="503" spans="1:14" x14ac:dyDescent="0.2">
      <c r="A503" s="42">
        <f t="shared" si="24"/>
        <v>0</v>
      </c>
      <c r="B503" s="49">
        <f>+verwerking!E497</f>
        <v>0</v>
      </c>
      <c r="C503" s="85">
        <f>+verwerking!G497+verwerking!I497+verwerking!K497+verwerking!M497</f>
        <v>0</v>
      </c>
      <c r="D503" s="85" t="str">
        <f>verwerking!F497</f>
        <v>Ton</v>
      </c>
      <c r="E503" s="42"/>
      <c r="F503" s="61">
        <f>Tabel4[[#This Row],[Kolom52]]*Tabel4[[#This Row],[Kolom8]]</f>
        <v>0</v>
      </c>
      <c r="G503" s="50"/>
      <c r="H503" s="61"/>
      <c r="I503" s="62"/>
      <c r="J503" s="61"/>
      <c r="K503" s="39"/>
      <c r="L503" s="39">
        <f t="shared" si="22"/>
        <v>0</v>
      </c>
      <c r="M503" s="62"/>
      <c r="N503" s="40">
        <f t="shared" si="23"/>
        <v>0</v>
      </c>
    </row>
    <row r="504" spans="1:14" x14ac:dyDescent="0.2">
      <c r="A504" s="42">
        <f t="shared" si="24"/>
        <v>0</v>
      </c>
      <c r="B504" s="49">
        <f>+verwerking!E498</f>
        <v>0</v>
      </c>
      <c r="C504" s="85">
        <f>+verwerking!G498+verwerking!I498+verwerking!K498+verwerking!M498</f>
        <v>0</v>
      </c>
      <c r="D504" s="85" t="str">
        <f>verwerking!F498</f>
        <v>KG</v>
      </c>
      <c r="E504" s="42"/>
      <c r="F504" s="61">
        <f>Tabel4[[#This Row],[Kolom52]]*Tabel4[[#This Row],[Kolom8]]</f>
        <v>0</v>
      </c>
      <c r="G504" s="50"/>
      <c r="H504" s="61"/>
      <c r="I504" s="62"/>
      <c r="J504" s="61"/>
      <c r="K504" s="39"/>
      <c r="L504" s="39">
        <f t="shared" si="22"/>
        <v>0</v>
      </c>
      <c r="M504" s="62"/>
      <c r="N504" s="40">
        <f t="shared" si="23"/>
        <v>0</v>
      </c>
    </row>
    <row r="505" spans="1:14" x14ac:dyDescent="0.2">
      <c r="A505" s="42">
        <f t="shared" si="24"/>
        <v>0</v>
      </c>
      <c r="B505" s="49">
        <f>+verwerking!E499</f>
        <v>0</v>
      </c>
      <c r="C505" s="85">
        <f>+verwerking!G499+verwerking!I499+verwerking!K499+verwerking!M499</f>
        <v>0</v>
      </c>
      <c r="D505" s="85" t="str">
        <f>verwerking!F499</f>
        <v>Stuk</v>
      </c>
      <c r="E505" s="42"/>
      <c r="F505" s="61">
        <f>Tabel4[[#This Row],[Kolom52]]*Tabel4[[#This Row],[Kolom8]]</f>
        <v>0</v>
      </c>
      <c r="G505" s="50"/>
      <c r="H505" s="61"/>
      <c r="I505" s="62"/>
      <c r="J505" s="61"/>
      <c r="K505" s="39"/>
      <c r="L505" s="39">
        <f t="shared" si="22"/>
        <v>0</v>
      </c>
      <c r="M505" s="62"/>
      <c r="N505" s="40">
        <f t="shared" si="23"/>
        <v>0</v>
      </c>
    </row>
    <row r="506" spans="1:14" x14ac:dyDescent="0.2">
      <c r="A506" s="42">
        <f t="shared" si="24"/>
        <v>0</v>
      </c>
      <c r="B506" s="49">
        <f>+verwerking!E500</f>
        <v>0</v>
      </c>
      <c r="C506" s="85">
        <f>+verwerking!G500+verwerking!I500+verwerking!K500+verwerking!M500</f>
        <v>0</v>
      </c>
      <c r="D506" s="85" t="str">
        <f>verwerking!F500</f>
        <v>Container</v>
      </c>
      <c r="E506" s="42"/>
      <c r="F506" s="61">
        <f>Tabel4[[#This Row],[Kolom52]]*Tabel4[[#This Row],[Kolom8]]</f>
        <v>0</v>
      </c>
      <c r="G506" s="50"/>
      <c r="H506" s="61"/>
      <c r="I506" s="62"/>
      <c r="J506" s="61"/>
      <c r="K506" s="39"/>
      <c r="L506" s="39">
        <f t="shared" si="22"/>
        <v>0</v>
      </c>
      <c r="M506" s="62"/>
      <c r="N506" s="40">
        <f t="shared" si="23"/>
        <v>0</v>
      </c>
    </row>
    <row r="507" spans="1:14" x14ac:dyDescent="0.2">
      <c r="A507" s="42">
        <f t="shared" si="24"/>
        <v>0</v>
      </c>
      <c r="B507" s="49">
        <f>+verwerking!E501</f>
        <v>0</v>
      </c>
      <c r="C507" s="85">
        <f>+verwerking!G501+verwerking!I501+verwerking!K501+verwerking!M501</f>
        <v>0</v>
      </c>
      <c r="D507" s="85" t="str">
        <f>verwerking!F501</f>
        <v>Ton</v>
      </c>
      <c r="E507" s="42"/>
      <c r="F507" s="61">
        <f>Tabel4[[#This Row],[Kolom52]]*Tabel4[[#This Row],[Kolom8]]</f>
        <v>0</v>
      </c>
      <c r="G507" s="50"/>
      <c r="H507" s="61"/>
      <c r="I507" s="62"/>
      <c r="J507" s="61"/>
      <c r="K507" s="39"/>
      <c r="L507" s="39">
        <f t="shared" si="22"/>
        <v>0</v>
      </c>
      <c r="M507" s="62"/>
      <c r="N507" s="40">
        <f t="shared" si="23"/>
        <v>0</v>
      </c>
    </row>
    <row r="508" spans="1:14" x14ac:dyDescent="0.2">
      <c r="A508" s="42">
        <f t="shared" si="24"/>
        <v>0</v>
      </c>
      <c r="B508" s="49">
        <f>+verwerking!E502</f>
        <v>0</v>
      </c>
      <c r="C508" s="85">
        <f>+verwerking!G502+verwerking!I502+verwerking!K502+verwerking!M502</f>
        <v>0</v>
      </c>
      <c r="D508" s="85" t="str">
        <f>verwerking!F502</f>
        <v>KG</v>
      </c>
      <c r="E508" s="42"/>
      <c r="F508" s="61">
        <f>Tabel4[[#This Row],[Kolom52]]*Tabel4[[#This Row],[Kolom8]]</f>
        <v>0</v>
      </c>
      <c r="G508" s="50"/>
      <c r="H508" s="61"/>
      <c r="I508" s="62"/>
      <c r="J508" s="61"/>
      <c r="K508" s="39"/>
      <c r="L508" s="39">
        <f t="shared" si="22"/>
        <v>0</v>
      </c>
      <c r="M508" s="62"/>
      <c r="N508" s="40">
        <f t="shared" si="23"/>
        <v>0</v>
      </c>
    </row>
    <row r="509" spans="1:14" x14ac:dyDescent="0.2">
      <c r="A509" s="42">
        <f t="shared" si="24"/>
        <v>0</v>
      </c>
      <c r="B509" s="49">
        <f>+verwerking!E503</f>
        <v>0</v>
      </c>
      <c r="C509" s="85">
        <f>+verwerking!G503+verwerking!I503+verwerking!K503+verwerking!M503</f>
        <v>0</v>
      </c>
      <c r="D509" s="85" t="str">
        <f>verwerking!F503</f>
        <v>Stuk</v>
      </c>
      <c r="E509" s="42"/>
      <c r="F509" s="61">
        <f>Tabel4[[#This Row],[Kolom52]]*Tabel4[[#This Row],[Kolom8]]</f>
        <v>0</v>
      </c>
      <c r="G509" s="50"/>
      <c r="H509" s="61"/>
      <c r="I509" s="62"/>
      <c r="J509" s="61"/>
      <c r="K509" s="39"/>
      <c r="L509" s="39">
        <f t="shared" si="22"/>
        <v>0</v>
      </c>
      <c r="M509" s="62"/>
      <c r="N509" s="40">
        <f t="shared" si="23"/>
        <v>0</v>
      </c>
    </row>
    <row r="510" spans="1:14" x14ac:dyDescent="0.2">
      <c r="A510" s="42">
        <f t="shared" si="24"/>
        <v>0</v>
      </c>
      <c r="B510" s="49">
        <f>+verwerking!E504</f>
        <v>0</v>
      </c>
      <c r="C510" s="85">
        <f>+verwerking!G504+verwerking!I504+verwerking!K504+verwerking!M504</f>
        <v>0</v>
      </c>
      <c r="D510" s="85" t="str">
        <f>verwerking!F504</f>
        <v>Container</v>
      </c>
      <c r="E510" s="42"/>
      <c r="F510" s="61">
        <f>Tabel4[[#This Row],[Kolom52]]*Tabel4[[#This Row],[Kolom8]]</f>
        <v>0</v>
      </c>
      <c r="G510" s="50"/>
      <c r="H510" s="61"/>
      <c r="I510" s="62"/>
      <c r="J510" s="61"/>
      <c r="K510" s="39"/>
      <c r="L510" s="39">
        <f t="shared" si="22"/>
        <v>0</v>
      </c>
      <c r="M510" s="62"/>
      <c r="N510" s="40">
        <f t="shared" si="23"/>
        <v>0</v>
      </c>
    </row>
    <row r="511" spans="1:14" x14ac:dyDescent="0.2">
      <c r="A511" s="42">
        <f t="shared" si="24"/>
        <v>0</v>
      </c>
      <c r="B511" s="49">
        <f>+verwerking!E505</f>
        <v>0</v>
      </c>
      <c r="C511" s="85">
        <f>+verwerking!G505+verwerking!I505+verwerking!K505+verwerking!M505</f>
        <v>0</v>
      </c>
      <c r="D511" s="85" t="str">
        <f>verwerking!F505</f>
        <v>Ton</v>
      </c>
      <c r="E511" s="42"/>
      <c r="F511" s="61">
        <f>Tabel4[[#This Row],[Kolom52]]*Tabel4[[#This Row],[Kolom8]]</f>
        <v>0</v>
      </c>
      <c r="G511" s="50"/>
      <c r="H511" s="61"/>
      <c r="I511" s="62"/>
      <c r="J511" s="61"/>
      <c r="K511" s="39"/>
      <c r="L511" s="39">
        <f t="shared" si="22"/>
        <v>0</v>
      </c>
      <c r="M511" s="62"/>
      <c r="N511" s="40">
        <f t="shared" si="23"/>
        <v>0</v>
      </c>
    </row>
    <row r="512" spans="1:14" x14ac:dyDescent="0.2">
      <c r="A512" s="42">
        <f t="shared" si="24"/>
        <v>0</v>
      </c>
      <c r="B512" s="49">
        <f>+verwerking!E506</f>
        <v>0</v>
      </c>
      <c r="C512" s="85">
        <f>+verwerking!G506+verwerking!I506+verwerking!K506+verwerking!M506</f>
        <v>0</v>
      </c>
      <c r="D512" s="85" t="str">
        <f>verwerking!F506</f>
        <v>KG</v>
      </c>
      <c r="E512" s="42"/>
      <c r="F512" s="61">
        <f>Tabel4[[#This Row],[Kolom52]]*Tabel4[[#This Row],[Kolom8]]</f>
        <v>0</v>
      </c>
      <c r="G512" s="50"/>
      <c r="H512" s="61"/>
      <c r="I512" s="62"/>
      <c r="J512" s="61"/>
      <c r="K512" s="39"/>
      <c r="L512" s="39">
        <f t="shared" si="22"/>
        <v>0</v>
      </c>
      <c r="M512" s="62"/>
      <c r="N512" s="40">
        <f t="shared" si="23"/>
        <v>0</v>
      </c>
    </row>
    <row r="513" spans="1:14" x14ac:dyDescent="0.2">
      <c r="A513" s="42">
        <f t="shared" si="24"/>
        <v>0</v>
      </c>
      <c r="B513" s="49">
        <f>+verwerking!E507</f>
        <v>0</v>
      </c>
      <c r="C513" s="85">
        <f>+verwerking!G507+verwerking!I507+verwerking!K507+verwerking!M507</f>
        <v>0</v>
      </c>
      <c r="D513" s="85" t="str">
        <f>verwerking!F507</f>
        <v>Stuk</v>
      </c>
      <c r="E513" s="42"/>
      <c r="F513" s="61">
        <f>Tabel4[[#This Row],[Kolom52]]*Tabel4[[#This Row],[Kolom8]]</f>
        <v>0</v>
      </c>
      <c r="G513" s="50"/>
      <c r="H513" s="61"/>
      <c r="I513" s="62"/>
      <c r="J513" s="61"/>
      <c r="K513" s="39"/>
      <c r="L513" s="39">
        <f t="shared" si="22"/>
        <v>0</v>
      </c>
      <c r="M513" s="62"/>
      <c r="N513" s="40">
        <f t="shared" si="23"/>
        <v>0</v>
      </c>
    </row>
    <row r="514" spans="1:14" x14ac:dyDescent="0.2">
      <c r="A514" s="42">
        <f t="shared" si="24"/>
        <v>0</v>
      </c>
      <c r="B514" s="49">
        <f>+verwerking!E508</f>
        <v>0</v>
      </c>
      <c r="C514" s="85">
        <f>+verwerking!G508+verwerking!I508+verwerking!K508+verwerking!M508</f>
        <v>0</v>
      </c>
      <c r="D514" s="85" t="str">
        <f>verwerking!F508</f>
        <v>Container</v>
      </c>
      <c r="E514" s="42"/>
      <c r="F514" s="61">
        <f>Tabel4[[#This Row],[Kolom52]]*Tabel4[[#This Row],[Kolom8]]</f>
        <v>0</v>
      </c>
      <c r="G514" s="50"/>
      <c r="H514" s="61"/>
      <c r="I514" s="62"/>
      <c r="J514" s="61"/>
      <c r="K514" s="39"/>
      <c r="L514" s="39">
        <f t="shared" si="22"/>
        <v>0</v>
      </c>
      <c r="M514" s="62"/>
      <c r="N514" s="40">
        <f t="shared" si="23"/>
        <v>0</v>
      </c>
    </row>
    <row r="515" spans="1:14" x14ac:dyDescent="0.2">
      <c r="A515" s="42">
        <f t="shared" si="24"/>
        <v>0</v>
      </c>
      <c r="B515" s="49">
        <f>+verwerking!E509</f>
        <v>0</v>
      </c>
      <c r="C515" s="85">
        <f>+verwerking!G509+verwerking!I509+verwerking!K509+verwerking!M509</f>
        <v>0</v>
      </c>
      <c r="D515" s="85" t="str">
        <f>verwerking!F509</f>
        <v>Ton</v>
      </c>
      <c r="E515" s="42"/>
      <c r="F515" s="61">
        <f>Tabel4[[#This Row],[Kolom52]]*Tabel4[[#This Row],[Kolom8]]</f>
        <v>0</v>
      </c>
      <c r="G515" s="50"/>
      <c r="H515" s="61"/>
      <c r="I515" s="62"/>
      <c r="J515" s="61"/>
      <c r="K515" s="39"/>
      <c r="L515" s="39">
        <f t="shared" si="22"/>
        <v>0</v>
      </c>
      <c r="M515" s="62"/>
      <c r="N515" s="40">
        <f t="shared" si="23"/>
        <v>0</v>
      </c>
    </row>
    <row r="516" spans="1:14" x14ac:dyDescent="0.2">
      <c r="A516" s="42">
        <f t="shared" si="24"/>
        <v>0</v>
      </c>
      <c r="B516" s="49">
        <f>+verwerking!E510</f>
        <v>0</v>
      </c>
      <c r="C516" s="85">
        <f>+verwerking!G510+verwerking!I510+verwerking!K510+verwerking!M510</f>
        <v>0</v>
      </c>
      <c r="D516" s="85" t="str">
        <f>verwerking!F510</f>
        <v>KG</v>
      </c>
      <c r="E516" s="42"/>
      <c r="F516" s="61">
        <f>Tabel4[[#This Row],[Kolom52]]*Tabel4[[#This Row],[Kolom8]]</f>
        <v>0</v>
      </c>
      <c r="G516" s="50"/>
      <c r="H516" s="61"/>
      <c r="I516" s="62"/>
      <c r="J516" s="61"/>
      <c r="K516" s="39"/>
      <c r="L516" s="39">
        <f t="shared" si="22"/>
        <v>0</v>
      </c>
      <c r="M516" s="62"/>
      <c r="N516" s="40">
        <f t="shared" si="23"/>
        <v>0</v>
      </c>
    </row>
    <row r="517" spans="1:14" x14ac:dyDescent="0.2">
      <c r="A517" s="42">
        <f t="shared" si="24"/>
        <v>0</v>
      </c>
      <c r="B517" s="49">
        <f>+verwerking!E511</f>
        <v>0</v>
      </c>
      <c r="C517" s="85">
        <f>+verwerking!G511+verwerking!I511+verwerking!K511+verwerking!M511</f>
        <v>0</v>
      </c>
      <c r="D517" s="85" t="str">
        <f>verwerking!F511</f>
        <v>Stuk</v>
      </c>
      <c r="E517" s="42"/>
      <c r="F517" s="61">
        <f>Tabel4[[#This Row],[Kolom52]]*Tabel4[[#This Row],[Kolom8]]</f>
        <v>0</v>
      </c>
      <c r="G517" s="50"/>
      <c r="H517" s="61"/>
      <c r="I517" s="62"/>
      <c r="J517" s="61"/>
      <c r="K517" s="39"/>
      <c r="L517" s="39">
        <f t="shared" si="22"/>
        <v>0</v>
      </c>
      <c r="M517" s="62"/>
      <c r="N517" s="40">
        <f t="shared" si="23"/>
        <v>0</v>
      </c>
    </row>
    <row r="518" spans="1:14" x14ac:dyDescent="0.2">
      <c r="A518" s="42">
        <f t="shared" si="24"/>
        <v>0</v>
      </c>
      <c r="B518" s="49">
        <f>+verwerking!E512</f>
        <v>0</v>
      </c>
      <c r="C518" s="85">
        <f>+verwerking!G512+verwerking!I512+verwerking!K512+verwerking!M512</f>
        <v>0</v>
      </c>
      <c r="D518" s="85" t="str">
        <f>verwerking!F512</f>
        <v>Container</v>
      </c>
      <c r="E518" s="42"/>
      <c r="F518" s="61">
        <f>Tabel4[[#This Row],[Kolom52]]*Tabel4[[#This Row],[Kolom8]]</f>
        <v>0</v>
      </c>
      <c r="G518" s="50"/>
      <c r="H518" s="61"/>
      <c r="I518" s="62"/>
      <c r="J518" s="61"/>
      <c r="K518" s="39"/>
      <c r="L518" s="39">
        <f t="shared" si="22"/>
        <v>0</v>
      </c>
      <c r="M518" s="62"/>
      <c r="N518" s="40">
        <f t="shared" si="23"/>
        <v>0</v>
      </c>
    </row>
    <row r="519" spans="1:14" x14ac:dyDescent="0.2">
      <c r="A519" s="42">
        <f t="shared" si="24"/>
        <v>0</v>
      </c>
      <c r="B519" s="49">
        <f>+verwerking!E513</f>
        <v>0</v>
      </c>
      <c r="C519" s="85">
        <f>+verwerking!G513+verwerking!I513+verwerking!K513+verwerking!M513</f>
        <v>0</v>
      </c>
      <c r="D519" s="85" t="str">
        <f>verwerking!F513</f>
        <v>Ton</v>
      </c>
      <c r="E519" s="42"/>
      <c r="F519" s="61">
        <f>Tabel4[[#This Row],[Kolom52]]*Tabel4[[#This Row],[Kolom8]]</f>
        <v>0</v>
      </c>
      <c r="G519" s="50"/>
      <c r="H519" s="61"/>
      <c r="I519" s="62"/>
      <c r="J519" s="61"/>
      <c r="K519" s="39"/>
      <c r="L519" s="39">
        <f t="shared" si="22"/>
        <v>0</v>
      </c>
      <c r="M519" s="62"/>
      <c r="N519" s="40">
        <f t="shared" si="23"/>
        <v>0</v>
      </c>
    </row>
    <row r="520" spans="1:14" x14ac:dyDescent="0.2">
      <c r="A520" s="42">
        <f t="shared" si="24"/>
        <v>0</v>
      </c>
      <c r="B520" s="49">
        <f>+verwerking!E514</f>
        <v>0</v>
      </c>
      <c r="C520" s="85">
        <f>+verwerking!G514+verwerking!I514+verwerking!K514+verwerking!M514</f>
        <v>0</v>
      </c>
      <c r="D520" s="85" t="str">
        <f>verwerking!F514</f>
        <v>KG</v>
      </c>
      <c r="E520" s="42"/>
      <c r="F520" s="61">
        <f>Tabel4[[#This Row],[Kolom52]]*Tabel4[[#This Row],[Kolom8]]</f>
        <v>0</v>
      </c>
      <c r="G520" s="50"/>
      <c r="H520" s="61"/>
      <c r="I520" s="62"/>
      <c r="J520" s="61"/>
      <c r="K520" s="39"/>
      <c r="L520" s="39">
        <f t="shared" si="22"/>
        <v>0</v>
      </c>
      <c r="M520" s="62"/>
      <c r="N520" s="40">
        <f t="shared" si="23"/>
        <v>0</v>
      </c>
    </row>
    <row r="521" spans="1:14" x14ac:dyDescent="0.2">
      <c r="A521" s="42">
        <f t="shared" si="24"/>
        <v>0</v>
      </c>
      <c r="B521" s="49">
        <f>+verwerking!E515</f>
        <v>0</v>
      </c>
      <c r="C521" s="85">
        <f>+verwerking!G515+verwerking!I515+verwerking!K515+verwerking!M515</f>
        <v>0</v>
      </c>
      <c r="D521" s="85" t="str">
        <f>verwerking!F515</f>
        <v>Stuk</v>
      </c>
      <c r="E521" s="42"/>
      <c r="F521" s="61">
        <f>Tabel4[[#This Row],[Kolom52]]*Tabel4[[#This Row],[Kolom8]]</f>
        <v>0</v>
      </c>
      <c r="G521" s="50"/>
      <c r="H521" s="61"/>
      <c r="I521" s="62"/>
      <c r="J521" s="61"/>
      <c r="K521" s="39"/>
      <c r="L521" s="39">
        <f t="shared" si="22"/>
        <v>0</v>
      </c>
      <c r="M521" s="62"/>
      <c r="N521" s="40">
        <f t="shared" si="23"/>
        <v>0</v>
      </c>
    </row>
    <row r="522" spans="1:14" x14ac:dyDescent="0.2">
      <c r="A522" s="42">
        <f t="shared" si="24"/>
        <v>0</v>
      </c>
      <c r="B522" s="49">
        <f>+verwerking!E516</f>
        <v>0</v>
      </c>
      <c r="C522" s="85">
        <f>+verwerking!G516+verwerking!I516+verwerking!K516+verwerking!M516</f>
        <v>0</v>
      </c>
      <c r="D522" s="85" t="str">
        <f>verwerking!F516</f>
        <v>Container</v>
      </c>
      <c r="E522" s="42"/>
      <c r="F522" s="61">
        <f>Tabel4[[#This Row],[Kolom52]]*Tabel4[[#This Row],[Kolom8]]</f>
        <v>0</v>
      </c>
      <c r="G522" s="50"/>
      <c r="H522" s="61"/>
      <c r="I522" s="62"/>
      <c r="J522" s="61"/>
      <c r="K522" s="39"/>
      <c r="L522" s="39">
        <f t="shared" si="22"/>
        <v>0</v>
      </c>
      <c r="M522" s="62"/>
      <c r="N522" s="40">
        <f t="shared" si="23"/>
        <v>0</v>
      </c>
    </row>
    <row r="523" spans="1:14" x14ac:dyDescent="0.2">
      <c r="A523" s="42">
        <f t="shared" si="24"/>
        <v>0</v>
      </c>
      <c r="B523" s="49">
        <f>+verwerking!E517</f>
        <v>0</v>
      </c>
      <c r="C523" s="85">
        <f>+verwerking!G517+verwerking!I517+verwerking!K517+verwerking!M517</f>
        <v>0</v>
      </c>
      <c r="D523" s="85" t="str">
        <f>verwerking!F517</f>
        <v>Ton</v>
      </c>
      <c r="E523" s="42"/>
      <c r="F523" s="61">
        <f>Tabel4[[#This Row],[Kolom52]]*Tabel4[[#This Row],[Kolom8]]</f>
        <v>0</v>
      </c>
      <c r="G523" s="50"/>
      <c r="H523" s="61"/>
      <c r="I523" s="62"/>
      <c r="J523" s="61"/>
      <c r="K523" s="39"/>
      <c r="L523" s="39">
        <f t="shared" si="22"/>
        <v>0</v>
      </c>
      <c r="M523" s="62"/>
      <c r="N523" s="40">
        <f t="shared" si="23"/>
        <v>0</v>
      </c>
    </row>
    <row r="524" spans="1:14" x14ac:dyDescent="0.2">
      <c r="A524" s="42">
        <f t="shared" si="24"/>
        <v>0</v>
      </c>
      <c r="B524" s="49">
        <f>+verwerking!E518</f>
        <v>0</v>
      </c>
      <c r="C524" s="85">
        <f>+verwerking!G518+verwerking!I518+verwerking!K518+verwerking!M518</f>
        <v>0</v>
      </c>
      <c r="D524" s="85" t="str">
        <f>verwerking!F518</f>
        <v>KG</v>
      </c>
      <c r="E524" s="42"/>
      <c r="F524" s="61">
        <f>Tabel4[[#This Row],[Kolom52]]*Tabel4[[#This Row],[Kolom8]]</f>
        <v>0</v>
      </c>
      <c r="G524" s="50"/>
      <c r="H524" s="61"/>
      <c r="I524" s="62"/>
      <c r="J524" s="61"/>
      <c r="K524" s="39"/>
      <c r="L524" s="39">
        <f t="shared" ref="L524:L587" si="25">+J524*K524</f>
        <v>0</v>
      </c>
      <c r="M524" s="62"/>
      <c r="N524" s="40">
        <f t="shared" ref="N524:N587" si="26">+F524+H524+L524</f>
        <v>0</v>
      </c>
    </row>
    <row r="525" spans="1:14" x14ac:dyDescent="0.2">
      <c r="A525" s="42">
        <f t="shared" si="24"/>
        <v>0</v>
      </c>
      <c r="B525" s="49">
        <f>+verwerking!E519</f>
        <v>0</v>
      </c>
      <c r="C525" s="85">
        <f>+verwerking!G519+verwerking!I519+verwerking!K519+verwerking!M519</f>
        <v>0</v>
      </c>
      <c r="D525" s="85" t="str">
        <f>verwerking!F519</f>
        <v>Stuk</v>
      </c>
      <c r="E525" s="42"/>
      <c r="F525" s="61">
        <f>Tabel4[[#This Row],[Kolom52]]*Tabel4[[#This Row],[Kolom8]]</f>
        <v>0</v>
      </c>
      <c r="G525" s="50"/>
      <c r="H525" s="61"/>
      <c r="I525" s="62"/>
      <c r="J525" s="61"/>
      <c r="K525" s="39"/>
      <c r="L525" s="39">
        <f t="shared" si="25"/>
        <v>0</v>
      </c>
      <c r="M525" s="62"/>
      <c r="N525" s="40">
        <f t="shared" si="26"/>
        <v>0</v>
      </c>
    </row>
    <row r="526" spans="1:14" x14ac:dyDescent="0.2">
      <c r="A526" s="42">
        <f t="shared" si="24"/>
        <v>0</v>
      </c>
      <c r="B526" s="49">
        <f>+verwerking!E520</f>
        <v>0</v>
      </c>
      <c r="C526" s="85">
        <f>+verwerking!G520+verwerking!I520+verwerking!K520+verwerking!M520</f>
        <v>0</v>
      </c>
      <c r="D526" s="85" t="str">
        <f>verwerking!F520</f>
        <v>Container</v>
      </c>
      <c r="E526" s="42"/>
      <c r="F526" s="61">
        <f>Tabel4[[#This Row],[Kolom52]]*Tabel4[[#This Row],[Kolom8]]</f>
        <v>0</v>
      </c>
      <c r="G526" s="50"/>
      <c r="H526" s="61"/>
      <c r="I526" s="62"/>
      <c r="J526" s="61"/>
      <c r="K526" s="39"/>
      <c r="L526" s="39">
        <f t="shared" si="25"/>
        <v>0</v>
      </c>
      <c r="M526" s="62"/>
      <c r="N526" s="40">
        <f t="shared" si="26"/>
        <v>0</v>
      </c>
    </row>
    <row r="527" spans="1:14" x14ac:dyDescent="0.2">
      <c r="A527" s="42">
        <f t="shared" si="24"/>
        <v>0</v>
      </c>
      <c r="B527" s="49">
        <f>+verwerking!E521</f>
        <v>0</v>
      </c>
      <c r="C527" s="85">
        <f>+verwerking!G521+verwerking!I521+verwerking!K521+verwerking!M521</f>
        <v>0</v>
      </c>
      <c r="D527" s="85" t="str">
        <f>verwerking!F521</f>
        <v>Ton</v>
      </c>
      <c r="E527" s="42"/>
      <c r="F527" s="61">
        <f>Tabel4[[#This Row],[Kolom52]]*Tabel4[[#This Row],[Kolom8]]</f>
        <v>0</v>
      </c>
      <c r="G527" s="50"/>
      <c r="H527" s="61"/>
      <c r="I527" s="62"/>
      <c r="J527" s="61"/>
      <c r="K527" s="39"/>
      <c r="L527" s="39">
        <f t="shared" si="25"/>
        <v>0</v>
      </c>
      <c r="M527" s="62"/>
      <c r="N527" s="40">
        <f t="shared" si="26"/>
        <v>0</v>
      </c>
    </row>
    <row r="528" spans="1:14" x14ac:dyDescent="0.2">
      <c r="A528" s="42">
        <f t="shared" si="24"/>
        <v>0</v>
      </c>
      <c r="B528" s="49">
        <f>+verwerking!E522</f>
        <v>0</v>
      </c>
      <c r="C528" s="85">
        <f>+verwerking!G522+verwerking!I522+verwerking!K522+verwerking!M522</f>
        <v>0</v>
      </c>
      <c r="D528" s="85" t="str">
        <f>verwerking!F522</f>
        <v>KG</v>
      </c>
      <c r="E528" s="42"/>
      <c r="F528" s="61">
        <f>Tabel4[[#This Row],[Kolom52]]*Tabel4[[#This Row],[Kolom8]]</f>
        <v>0</v>
      </c>
      <c r="G528" s="50"/>
      <c r="H528" s="61"/>
      <c r="I528" s="62"/>
      <c r="J528" s="61"/>
      <c r="K528" s="39"/>
      <c r="L528" s="39">
        <f t="shared" si="25"/>
        <v>0</v>
      </c>
      <c r="M528" s="62"/>
      <c r="N528" s="40">
        <f t="shared" si="26"/>
        <v>0</v>
      </c>
    </row>
    <row r="529" spans="1:14" x14ac:dyDescent="0.2">
      <c r="A529" s="42">
        <f t="shared" si="24"/>
        <v>0</v>
      </c>
      <c r="B529" s="49">
        <f>+verwerking!E523</f>
        <v>0</v>
      </c>
      <c r="C529" s="85">
        <f>+verwerking!G523+verwerking!I523+verwerking!K523+verwerking!M523</f>
        <v>0</v>
      </c>
      <c r="D529" s="85" t="str">
        <f>verwerking!F523</f>
        <v>Stuk</v>
      </c>
      <c r="E529" s="42"/>
      <c r="F529" s="61">
        <f>Tabel4[[#This Row],[Kolom52]]*Tabel4[[#This Row],[Kolom8]]</f>
        <v>0</v>
      </c>
      <c r="G529" s="50"/>
      <c r="H529" s="61"/>
      <c r="I529" s="62"/>
      <c r="J529" s="61"/>
      <c r="K529" s="39"/>
      <c r="L529" s="39">
        <f t="shared" si="25"/>
        <v>0</v>
      </c>
      <c r="M529" s="62"/>
      <c r="N529" s="40">
        <f t="shared" si="26"/>
        <v>0</v>
      </c>
    </row>
    <row r="530" spans="1:14" x14ac:dyDescent="0.2">
      <c r="A530" s="42">
        <f t="shared" si="24"/>
        <v>0</v>
      </c>
      <c r="B530" s="49">
        <f>+verwerking!E524</f>
        <v>0</v>
      </c>
      <c r="C530" s="85">
        <f>+verwerking!G524+verwerking!I524+verwerking!K524+verwerking!M524</f>
        <v>0</v>
      </c>
      <c r="D530" s="85" t="str">
        <f>verwerking!F524</f>
        <v>Container</v>
      </c>
      <c r="E530" s="42"/>
      <c r="F530" s="61">
        <f>Tabel4[[#This Row],[Kolom52]]*Tabel4[[#This Row],[Kolom8]]</f>
        <v>0</v>
      </c>
      <c r="G530" s="50"/>
      <c r="H530" s="61"/>
      <c r="I530" s="62"/>
      <c r="J530" s="61"/>
      <c r="K530" s="39"/>
      <c r="L530" s="39">
        <f t="shared" si="25"/>
        <v>0</v>
      </c>
      <c r="M530" s="62"/>
      <c r="N530" s="40">
        <f t="shared" si="26"/>
        <v>0</v>
      </c>
    </row>
    <row r="531" spans="1:14" x14ac:dyDescent="0.2">
      <c r="A531" s="42">
        <f t="shared" si="24"/>
        <v>0</v>
      </c>
      <c r="B531" s="49">
        <f>+verwerking!E525</f>
        <v>0</v>
      </c>
      <c r="C531" s="85">
        <f>+verwerking!G525+verwerking!I525+verwerking!K525+verwerking!M525</f>
        <v>0</v>
      </c>
      <c r="D531" s="85" t="str">
        <f>verwerking!F525</f>
        <v>Ton</v>
      </c>
      <c r="E531" s="42"/>
      <c r="F531" s="61">
        <f>Tabel4[[#This Row],[Kolom52]]*Tabel4[[#This Row],[Kolom8]]</f>
        <v>0</v>
      </c>
      <c r="G531" s="50"/>
      <c r="H531" s="61"/>
      <c r="I531" s="62"/>
      <c r="J531" s="61"/>
      <c r="K531" s="39"/>
      <c r="L531" s="39">
        <f t="shared" si="25"/>
        <v>0</v>
      </c>
      <c r="M531" s="62"/>
      <c r="N531" s="40">
        <f t="shared" si="26"/>
        <v>0</v>
      </c>
    </row>
    <row r="532" spans="1:14" x14ac:dyDescent="0.2">
      <c r="A532" s="42">
        <f t="shared" si="24"/>
        <v>0</v>
      </c>
      <c r="B532" s="49">
        <f>+verwerking!E526</f>
        <v>0</v>
      </c>
      <c r="C532" s="85">
        <f>+verwerking!G526+verwerking!I526+verwerking!K526+verwerking!M526</f>
        <v>0</v>
      </c>
      <c r="D532" s="85" t="str">
        <f>verwerking!F526</f>
        <v>KG</v>
      </c>
      <c r="E532" s="42"/>
      <c r="F532" s="61">
        <f>Tabel4[[#This Row],[Kolom52]]*Tabel4[[#This Row],[Kolom8]]</f>
        <v>0</v>
      </c>
      <c r="G532" s="50"/>
      <c r="H532" s="61"/>
      <c r="I532" s="62"/>
      <c r="J532" s="61"/>
      <c r="K532" s="39"/>
      <c r="L532" s="39">
        <f t="shared" si="25"/>
        <v>0</v>
      </c>
      <c r="M532" s="62"/>
      <c r="N532" s="40">
        <f t="shared" si="26"/>
        <v>0</v>
      </c>
    </row>
    <row r="533" spans="1:14" x14ac:dyDescent="0.2">
      <c r="A533" s="42">
        <f t="shared" si="24"/>
        <v>0</v>
      </c>
      <c r="B533" s="49">
        <f>+verwerking!E527</f>
        <v>0</v>
      </c>
      <c r="C533" s="85">
        <f>+verwerking!G527+verwerking!I527+verwerking!K527+verwerking!M527</f>
        <v>0</v>
      </c>
      <c r="D533" s="85" t="str">
        <f>verwerking!F527</f>
        <v>Stuk</v>
      </c>
      <c r="E533" s="42"/>
      <c r="F533" s="61">
        <f>Tabel4[[#This Row],[Kolom52]]*Tabel4[[#This Row],[Kolom8]]</f>
        <v>0</v>
      </c>
      <c r="G533" s="50"/>
      <c r="H533" s="61"/>
      <c r="I533" s="62"/>
      <c r="J533" s="61"/>
      <c r="K533" s="39"/>
      <c r="L533" s="39">
        <f t="shared" si="25"/>
        <v>0</v>
      </c>
      <c r="M533" s="62"/>
      <c r="N533" s="40">
        <f t="shared" si="26"/>
        <v>0</v>
      </c>
    </row>
    <row r="534" spans="1:14" x14ac:dyDescent="0.2">
      <c r="A534" s="42">
        <f t="shared" si="24"/>
        <v>0</v>
      </c>
      <c r="B534" s="49">
        <f>+verwerking!E528</f>
        <v>0</v>
      </c>
      <c r="C534" s="85">
        <f>+verwerking!G528+verwerking!I528+verwerking!K528+verwerking!M528</f>
        <v>0</v>
      </c>
      <c r="D534" s="85" t="str">
        <f>verwerking!F528</f>
        <v>Container</v>
      </c>
      <c r="E534" s="42"/>
      <c r="F534" s="61">
        <f>Tabel4[[#This Row],[Kolom52]]*Tabel4[[#This Row],[Kolom8]]</f>
        <v>0</v>
      </c>
      <c r="G534" s="50"/>
      <c r="H534" s="61"/>
      <c r="I534" s="62"/>
      <c r="J534" s="61"/>
      <c r="K534" s="39"/>
      <c r="L534" s="39">
        <f t="shared" si="25"/>
        <v>0</v>
      </c>
      <c r="M534" s="62"/>
      <c r="N534" s="40">
        <f t="shared" si="26"/>
        <v>0</v>
      </c>
    </row>
    <row r="535" spans="1:14" x14ac:dyDescent="0.2">
      <c r="A535" s="42">
        <f t="shared" si="24"/>
        <v>0</v>
      </c>
      <c r="B535" s="49">
        <f>+verwerking!E529</f>
        <v>0</v>
      </c>
      <c r="C535" s="85">
        <f>+verwerking!G529+verwerking!I529+verwerking!K529+verwerking!M529</f>
        <v>0</v>
      </c>
      <c r="D535" s="85" t="str">
        <f>verwerking!F529</f>
        <v>Ton</v>
      </c>
      <c r="E535" s="42"/>
      <c r="F535" s="61">
        <f>Tabel4[[#This Row],[Kolom52]]*Tabel4[[#This Row],[Kolom8]]</f>
        <v>0</v>
      </c>
      <c r="G535" s="50"/>
      <c r="H535" s="61"/>
      <c r="I535" s="62"/>
      <c r="J535" s="61"/>
      <c r="K535" s="39"/>
      <c r="L535" s="39">
        <f t="shared" si="25"/>
        <v>0</v>
      </c>
      <c r="M535" s="62"/>
      <c r="N535" s="40">
        <f t="shared" si="26"/>
        <v>0</v>
      </c>
    </row>
    <row r="536" spans="1:14" x14ac:dyDescent="0.2">
      <c r="A536" s="42">
        <f t="shared" si="24"/>
        <v>0</v>
      </c>
      <c r="B536" s="49">
        <f>+verwerking!E530</f>
        <v>0</v>
      </c>
      <c r="C536" s="85">
        <f>+verwerking!G530+verwerking!I530+verwerking!K530+verwerking!M530</f>
        <v>0</v>
      </c>
      <c r="D536" s="85" t="str">
        <f>verwerking!F530</f>
        <v>KG</v>
      </c>
      <c r="E536" s="42"/>
      <c r="F536" s="61">
        <f>Tabel4[[#This Row],[Kolom52]]*Tabel4[[#This Row],[Kolom8]]</f>
        <v>0</v>
      </c>
      <c r="G536" s="50"/>
      <c r="H536" s="61"/>
      <c r="I536" s="62"/>
      <c r="J536" s="61"/>
      <c r="K536" s="39"/>
      <c r="L536" s="39">
        <f t="shared" si="25"/>
        <v>0</v>
      </c>
      <c r="M536" s="62"/>
      <c r="N536" s="40">
        <f t="shared" si="26"/>
        <v>0</v>
      </c>
    </row>
    <row r="537" spans="1:14" x14ac:dyDescent="0.2">
      <c r="A537" s="42">
        <f t="shared" si="24"/>
        <v>0</v>
      </c>
      <c r="B537" s="49">
        <f>+verwerking!E531</f>
        <v>0</v>
      </c>
      <c r="C537" s="85">
        <f>+verwerking!G531+verwerking!I531+verwerking!K531+verwerking!M531</f>
        <v>0</v>
      </c>
      <c r="D537" s="85" t="str">
        <f>verwerking!F531</f>
        <v>Stuk</v>
      </c>
      <c r="E537" s="42"/>
      <c r="F537" s="61">
        <f>Tabel4[[#This Row],[Kolom52]]*Tabel4[[#This Row],[Kolom8]]</f>
        <v>0</v>
      </c>
      <c r="G537" s="50"/>
      <c r="H537" s="61"/>
      <c r="I537" s="62"/>
      <c r="J537" s="61"/>
      <c r="K537" s="39"/>
      <c r="L537" s="39">
        <f t="shared" si="25"/>
        <v>0</v>
      </c>
      <c r="M537" s="62"/>
      <c r="N537" s="40">
        <f t="shared" si="26"/>
        <v>0</v>
      </c>
    </row>
    <row r="538" spans="1:14" x14ac:dyDescent="0.2">
      <c r="A538" s="42">
        <f t="shared" si="24"/>
        <v>0</v>
      </c>
      <c r="B538" s="49">
        <f>+verwerking!E532</f>
        <v>0</v>
      </c>
      <c r="C538" s="85">
        <f>+verwerking!G532+verwerking!I532+verwerking!K532+verwerking!M532</f>
        <v>0</v>
      </c>
      <c r="D538" s="85" t="str">
        <f>verwerking!F532</f>
        <v>Container</v>
      </c>
      <c r="E538" s="42"/>
      <c r="F538" s="61">
        <f>Tabel4[[#This Row],[Kolom52]]*Tabel4[[#This Row],[Kolom8]]</f>
        <v>0</v>
      </c>
      <c r="G538" s="50"/>
      <c r="H538" s="61"/>
      <c r="I538" s="62"/>
      <c r="J538" s="61"/>
      <c r="K538" s="39"/>
      <c r="L538" s="39">
        <f t="shared" si="25"/>
        <v>0</v>
      </c>
      <c r="M538" s="62"/>
      <c r="N538" s="40">
        <f t="shared" si="26"/>
        <v>0</v>
      </c>
    </row>
    <row r="539" spans="1:14" x14ac:dyDescent="0.2">
      <c r="A539" s="42">
        <f t="shared" si="24"/>
        <v>0</v>
      </c>
      <c r="B539" s="49">
        <f>+verwerking!E533</f>
        <v>0</v>
      </c>
      <c r="C539" s="85">
        <f>+verwerking!G533+verwerking!I533+verwerking!K533+verwerking!M533</f>
        <v>0</v>
      </c>
      <c r="D539" s="85" t="str">
        <f>verwerking!F533</f>
        <v>Ton</v>
      </c>
      <c r="E539" s="42"/>
      <c r="F539" s="61">
        <f>Tabel4[[#This Row],[Kolom52]]*Tabel4[[#This Row],[Kolom8]]</f>
        <v>0</v>
      </c>
      <c r="G539" s="50"/>
      <c r="H539" s="61"/>
      <c r="I539" s="62"/>
      <c r="J539" s="61"/>
      <c r="K539" s="39"/>
      <c r="L539" s="39">
        <f t="shared" si="25"/>
        <v>0</v>
      </c>
      <c r="M539" s="62"/>
      <c r="N539" s="40">
        <f t="shared" si="26"/>
        <v>0</v>
      </c>
    </row>
    <row r="540" spans="1:14" x14ac:dyDescent="0.2">
      <c r="A540" s="42">
        <f t="shared" si="24"/>
        <v>0</v>
      </c>
      <c r="B540" s="49">
        <f>+verwerking!E534</f>
        <v>0</v>
      </c>
      <c r="C540" s="85">
        <f>+verwerking!G534+verwerking!I534+verwerking!K534+verwerking!M534</f>
        <v>0</v>
      </c>
      <c r="D540" s="85" t="str">
        <f>verwerking!F534</f>
        <v>KG</v>
      </c>
      <c r="E540" s="42"/>
      <c r="F540" s="61">
        <f>Tabel4[[#This Row],[Kolom52]]*Tabel4[[#This Row],[Kolom8]]</f>
        <v>0</v>
      </c>
      <c r="G540" s="50"/>
      <c r="H540" s="61"/>
      <c r="I540" s="62"/>
      <c r="J540" s="61"/>
      <c r="K540" s="39"/>
      <c r="L540" s="39">
        <f t="shared" si="25"/>
        <v>0</v>
      </c>
      <c r="M540" s="62"/>
      <c r="N540" s="40">
        <f t="shared" si="26"/>
        <v>0</v>
      </c>
    </row>
    <row r="541" spans="1:14" x14ac:dyDescent="0.2">
      <c r="A541" s="42">
        <f t="shared" si="24"/>
        <v>0</v>
      </c>
      <c r="B541" s="49">
        <f>+verwerking!E535</f>
        <v>0</v>
      </c>
      <c r="C541" s="85">
        <f>+verwerking!G535+verwerking!I535+verwerking!K535+verwerking!M535</f>
        <v>0</v>
      </c>
      <c r="D541" s="85" t="str">
        <f>verwerking!F535</f>
        <v>Stuk</v>
      </c>
      <c r="E541" s="42"/>
      <c r="F541" s="61">
        <f>Tabel4[[#This Row],[Kolom52]]*Tabel4[[#This Row],[Kolom8]]</f>
        <v>0</v>
      </c>
      <c r="G541" s="50"/>
      <c r="H541" s="61"/>
      <c r="I541" s="62"/>
      <c r="J541" s="61"/>
      <c r="K541" s="39"/>
      <c r="L541" s="39">
        <f t="shared" si="25"/>
        <v>0</v>
      </c>
      <c r="M541" s="62"/>
      <c r="N541" s="40">
        <f t="shared" si="26"/>
        <v>0</v>
      </c>
    </row>
    <row r="542" spans="1:14" x14ac:dyDescent="0.2">
      <c r="A542" s="42">
        <f t="shared" si="24"/>
        <v>0</v>
      </c>
      <c r="B542" s="49">
        <f>+verwerking!E536</f>
        <v>0</v>
      </c>
      <c r="C542" s="85">
        <f>+verwerking!G536+verwerking!I536+verwerking!K536+verwerking!M536</f>
        <v>0</v>
      </c>
      <c r="D542" s="85" t="str">
        <f>verwerking!F536</f>
        <v>Container</v>
      </c>
      <c r="E542" s="42"/>
      <c r="F542" s="61">
        <f>Tabel4[[#This Row],[Kolom52]]*Tabel4[[#This Row],[Kolom8]]</f>
        <v>0</v>
      </c>
      <c r="G542" s="50"/>
      <c r="H542" s="61"/>
      <c r="I542" s="62"/>
      <c r="J542" s="61"/>
      <c r="K542" s="39"/>
      <c r="L542" s="39">
        <f t="shared" si="25"/>
        <v>0</v>
      </c>
      <c r="M542" s="62"/>
      <c r="N542" s="40">
        <f t="shared" si="26"/>
        <v>0</v>
      </c>
    </row>
    <row r="543" spans="1:14" x14ac:dyDescent="0.2">
      <c r="A543" s="42">
        <f t="shared" si="24"/>
        <v>0</v>
      </c>
      <c r="B543" s="49">
        <f>+verwerking!E537</f>
        <v>0</v>
      </c>
      <c r="C543" s="85">
        <f>+verwerking!G537+verwerking!I537+verwerking!K537+verwerking!M537</f>
        <v>0</v>
      </c>
      <c r="D543" s="85" t="str">
        <f>verwerking!F537</f>
        <v>Ton</v>
      </c>
      <c r="E543" s="42"/>
      <c r="F543" s="61">
        <f>Tabel4[[#This Row],[Kolom52]]*Tabel4[[#This Row],[Kolom8]]</f>
        <v>0</v>
      </c>
      <c r="G543" s="50"/>
      <c r="H543" s="61"/>
      <c r="I543" s="62"/>
      <c r="J543" s="61"/>
      <c r="K543" s="39"/>
      <c r="L543" s="39">
        <f t="shared" si="25"/>
        <v>0</v>
      </c>
      <c r="M543" s="62"/>
      <c r="N543" s="40">
        <f t="shared" si="26"/>
        <v>0</v>
      </c>
    </row>
    <row r="544" spans="1:14" x14ac:dyDescent="0.2">
      <c r="A544" s="42">
        <f t="shared" si="24"/>
        <v>0</v>
      </c>
      <c r="B544" s="49">
        <f>+verwerking!E538</f>
        <v>0</v>
      </c>
      <c r="C544" s="85">
        <f>+verwerking!G538+verwerking!I538+verwerking!K538+verwerking!M538</f>
        <v>0</v>
      </c>
      <c r="D544" s="85" t="str">
        <f>verwerking!F538</f>
        <v>KG</v>
      </c>
      <c r="E544" s="42"/>
      <c r="F544" s="61">
        <f>Tabel4[[#This Row],[Kolom52]]*Tabel4[[#This Row],[Kolom8]]</f>
        <v>0</v>
      </c>
      <c r="G544" s="50"/>
      <c r="H544" s="61"/>
      <c r="I544" s="62"/>
      <c r="J544" s="61"/>
      <c r="K544" s="39"/>
      <c r="L544" s="39">
        <f t="shared" si="25"/>
        <v>0</v>
      </c>
      <c r="M544" s="62"/>
      <c r="N544" s="40">
        <f t="shared" si="26"/>
        <v>0</v>
      </c>
    </row>
    <row r="545" spans="1:14" x14ac:dyDescent="0.2">
      <c r="A545" s="42">
        <f t="shared" si="24"/>
        <v>0</v>
      </c>
      <c r="B545" s="49">
        <f>+verwerking!E539</f>
        <v>0</v>
      </c>
      <c r="C545" s="85">
        <f>+verwerking!G539+verwerking!I539+verwerking!K539+verwerking!M539</f>
        <v>0</v>
      </c>
      <c r="D545" s="85" t="str">
        <f>verwerking!F539</f>
        <v>Stuk</v>
      </c>
      <c r="E545" s="42"/>
      <c r="F545" s="61">
        <f>Tabel4[[#This Row],[Kolom52]]*Tabel4[[#This Row],[Kolom8]]</f>
        <v>0</v>
      </c>
      <c r="G545" s="50"/>
      <c r="H545" s="61"/>
      <c r="I545" s="62"/>
      <c r="J545" s="61"/>
      <c r="K545" s="39"/>
      <c r="L545" s="39">
        <f t="shared" si="25"/>
        <v>0</v>
      </c>
      <c r="M545" s="62"/>
      <c r="N545" s="40">
        <f t="shared" si="26"/>
        <v>0</v>
      </c>
    </row>
    <row r="546" spans="1:14" x14ac:dyDescent="0.2">
      <c r="A546" s="42">
        <f t="shared" si="24"/>
        <v>0</v>
      </c>
      <c r="B546" s="49">
        <f>+verwerking!E540</f>
        <v>0</v>
      </c>
      <c r="C546" s="85">
        <f>+verwerking!G540+verwerking!I540+verwerking!K540+verwerking!M540</f>
        <v>0</v>
      </c>
      <c r="D546" s="85" t="str">
        <f>verwerking!F540</f>
        <v>Container</v>
      </c>
      <c r="E546" s="42"/>
      <c r="F546" s="61">
        <f>Tabel4[[#This Row],[Kolom52]]*Tabel4[[#This Row],[Kolom8]]</f>
        <v>0</v>
      </c>
      <c r="G546" s="50"/>
      <c r="H546" s="61"/>
      <c r="I546" s="62"/>
      <c r="J546" s="61"/>
      <c r="K546" s="39"/>
      <c r="L546" s="39">
        <f t="shared" si="25"/>
        <v>0</v>
      </c>
      <c r="M546" s="62"/>
      <c r="N546" s="40">
        <f t="shared" si="26"/>
        <v>0</v>
      </c>
    </row>
    <row r="547" spans="1:14" x14ac:dyDescent="0.2">
      <c r="A547" s="42">
        <f t="shared" si="24"/>
        <v>0</v>
      </c>
      <c r="B547" s="49">
        <f>+verwerking!E541</f>
        <v>0</v>
      </c>
      <c r="C547" s="85">
        <f>+verwerking!G541+verwerking!I541+verwerking!K541+verwerking!M541</f>
        <v>0</v>
      </c>
      <c r="D547" s="85" t="str">
        <f>verwerking!F541</f>
        <v>Ton</v>
      </c>
      <c r="E547" s="42"/>
      <c r="F547" s="61">
        <f>Tabel4[[#This Row],[Kolom52]]*Tabel4[[#This Row],[Kolom8]]</f>
        <v>0</v>
      </c>
      <c r="G547" s="50"/>
      <c r="H547" s="61"/>
      <c r="I547" s="62"/>
      <c r="J547" s="61"/>
      <c r="K547" s="39"/>
      <c r="L547" s="39">
        <f t="shared" si="25"/>
        <v>0</v>
      </c>
      <c r="M547" s="62"/>
      <c r="N547" s="40">
        <f t="shared" si="26"/>
        <v>0</v>
      </c>
    </row>
    <row r="548" spans="1:14" x14ac:dyDescent="0.2">
      <c r="A548" s="42">
        <f t="shared" si="24"/>
        <v>0</v>
      </c>
      <c r="B548" s="49">
        <f>+verwerking!E542</f>
        <v>0</v>
      </c>
      <c r="C548" s="85">
        <f>+verwerking!G542+verwerking!I542+verwerking!K542+verwerking!M542</f>
        <v>0</v>
      </c>
      <c r="D548" s="85" t="str">
        <f>verwerking!F542</f>
        <v>KG</v>
      </c>
      <c r="E548" s="42"/>
      <c r="F548" s="61">
        <f>Tabel4[[#This Row],[Kolom52]]*Tabel4[[#This Row],[Kolom8]]</f>
        <v>0</v>
      </c>
      <c r="G548" s="50"/>
      <c r="H548" s="61"/>
      <c r="I548" s="62"/>
      <c r="J548" s="61"/>
      <c r="K548" s="39"/>
      <c r="L548" s="39">
        <f t="shared" si="25"/>
        <v>0</v>
      </c>
      <c r="M548" s="62"/>
      <c r="N548" s="40">
        <f t="shared" si="26"/>
        <v>0</v>
      </c>
    </row>
    <row r="549" spans="1:14" x14ac:dyDescent="0.2">
      <c r="A549" s="42">
        <f t="shared" si="24"/>
        <v>0</v>
      </c>
      <c r="B549" s="49">
        <f>+verwerking!E543</f>
        <v>0</v>
      </c>
      <c r="C549" s="85">
        <f>+verwerking!G543+verwerking!I543+verwerking!K543+verwerking!M543</f>
        <v>0</v>
      </c>
      <c r="D549" s="85" t="str">
        <f>verwerking!F543</f>
        <v>Stuk</v>
      </c>
      <c r="E549" s="42"/>
      <c r="F549" s="61">
        <f>Tabel4[[#This Row],[Kolom52]]*Tabel4[[#This Row],[Kolom8]]</f>
        <v>0</v>
      </c>
      <c r="G549" s="50"/>
      <c r="H549" s="61"/>
      <c r="I549" s="62"/>
      <c r="J549" s="61"/>
      <c r="K549" s="39"/>
      <c r="L549" s="39">
        <f t="shared" si="25"/>
        <v>0</v>
      </c>
      <c r="M549" s="62"/>
      <c r="N549" s="40">
        <f t="shared" si="26"/>
        <v>0</v>
      </c>
    </row>
    <row r="550" spans="1:14" x14ac:dyDescent="0.2">
      <c r="A550" s="42">
        <f t="shared" si="24"/>
        <v>0</v>
      </c>
      <c r="B550" s="49">
        <f>+verwerking!E544</f>
        <v>0</v>
      </c>
      <c r="C550" s="85">
        <f>+verwerking!G544+verwerking!I544+verwerking!K544+verwerking!M544</f>
        <v>0</v>
      </c>
      <c r="D550" s="85" t="str">
        <f>verwerking!F544</f>
        <v>Container</v>
      </c>
      <c r="E550" s="42"/>
      <c r="F550" s="61">
        <f>Tabel4[[#This Row],[Kolom52]]*Tabel4[[#This Row],[Kolom8]]</f>
        <v>0</v>
      </c>
      <c r="G550" s="50"/>
      <c r="H550" s="61"/>
      <c r="I550" s="62"/>
      <c r="J550" s="61"/>
      <c r="K550" s="39"/>
      <c r="L550" s="39">
        <f t="shared" si="25"/>
        <v>0</v>
      </c>
      <c r="M550" s="62"/>
      <c r="N550" s="40">
        <f t="shared" si="26"/>
        <v>0</v>
      </c>
    </row>
    <row r="551" spans="1:14" x14ac:dyDescent="0.2">
      <c r="A551" s="42">
        <f t="shared" si="24"/>
        <v>0</v>
      </c>
      <c r="B551" s="49">
        <f>+verwerking!E545</f>
        <v>0</v>
      </c>
      <c r="C551" s="85">
        <f>+verwerking!G545+verwerking!I545+verwerking!K545+verwerking!M545</f>
        <v>0</v>
      </c>
      <c r="D551" s="85" t="str">
        <f>verwerking!F545</f>
        <v>Ton</v>
      </c>
      <c r="E551" s="42"/>
      <c r="F551" s="61">
        <f>Tabel4[[#This Row],[Kolom52]]*Tabel4[[#This Row],[Kolom8]]</f>
        <v>0</v>
      </c>
      <c r="G551" s="50"/>
      <c r="H551" s="61"/>
      <c r="I551" s="62"/>
      <c r="J551" s="61"/>
      <c r="K551" s="39"/>
      <c r="L551" s="39">
        <f t="shared" si="25"/>
        <v>0</v>
      </c>
      <c r="M551" s="62"/>
      <c r="N551" s="40">
        <f t="shared" si="26"/>
        <v>0</v>
      </c>
    </row>
    <row r="552" spans="1:14" x14ac:dyDescent="0.2">
      <c r="A552" s="42">
        <f t="shared" si="24"/>
        <v>0</v>
      </c>
      <c r="B552" s="49">
        <f>+verwerking!E546</f>
        <v>0</v>
      </c>
      <c r="C552" s="85">
        <f>+verwerking!G546+verwerking!I546+verwerking!K546+verwerking!M546</f>
        <v>0</v>
      </c>
      <c r="D552" s="85" t="str">
        <f>verwerking!F546</f>
        <v>KG</v>
      </c>
      <c r="E552" s="42"/>
      <c r="F552" s="61">
        <f>Tabel4[[#This Row],[Kolom52]]*Tabel4[[#This Row],[Kolom8]]</f>
        <v>0</v>
      </c>
      <c r="G552" s="50"/>
      <c r="H552" s="61"/>
      <c r="I552" s="62"/>
      <c r="J552" s="61"/>
      <c r="K552" s="39"/>
      <c r="L552" s="39">
        <f t="shared" si="25"/>
        <v>0</v>
      </c>
      <c r="M552" s="62"/>
      <c r="N552" s="40">
        <f t="shared" si="26"/>
        <v>0</v>
      </c>
    </row>
    <row r="553" spans="1:14" x14ac:dyDescent="0.2">
      <c r="A553" s="42">
        <f t="shared" ref="A553:A616" si="27">+$A$8</f>
        <v>0</v>
      </c>
      <c r="B553" s="49">
        <f>+verwerking!E547</f>
        <v>0</v>
      </c>
      <c r="C553" s="85">
        <f>+verwerking!G547+verwerking!I547+verwerking!K547+verwerking!M547</f>
        <v>0</v>
      </c>
      <c r="D553" s="85" t="str">
        <f>verwerking!F547</f>
        <v>Stuk</v>
      </c>
      <c r="E553" s="42"/>
      <c r="F553" s="61">
        <f>Tabel4[[#This Row],[Kolom52]]*Tabel4[[#This Row],[Kolom8]]</f>
        <v>0</v>
      </c>
      <c r="G553" s="50"/>
      <c r="H553" s="61"/>
      <c r="I553" s="62"/>
      <c r="J553" s="61"/>
      <c r="K553" s="39"/>
      <c r="L553" s="39">
        <f t="shared" si="25"/>
        <v>0</v>
      </c>
      <c r="M553" s="62"/>
      <c r="N553" s="40">
        <f t="shared" si="26"/>
        <v>0</v>
      </c>
    </row>
    <row r="554" spans="1:14" x14ac:dyDescent="0.2">
      <c r="A554" s="42">
        <f t="shared" si="27"/>
        <v>0</v>
      </c>
      <c r="B554" s="49">
        <f>+verwerking!E548</f>
        <v>0</v>
      </c>
      <c r="C554" s="85">
        <f>+verwerking!G548+verwerking!I548+verwerking!K548+verwerking!M548</f>
        <v>0</v>
      </c>
      <c r="D554" s="85" t="str">
        <f>verwerking!F548</f>
        <v>Container</v>
      </c>
      <c r="E554" s="42"/>
      <c r="F554" s="61">
        <f>Tabel4[[#This Row],[Kolom52]]*Tabel4[[#This Row],[Kolom8]]</f>
        <v>0</v>
      </c>
      <c r="G554" s="50"/>
      <c r="H554" s="61"/>
      <c r="I554" s="62"/>
      <c r="J554" s="61"/>
      <c r="K554" s="39"/>
      <c r="L554" s="39">
        <f t="shared" si="25"/>
        <v>0</v>
      </c>
      <c r="M554" s="62"/>
      <c r="N554" s="40">
        <f t="shared" si="26"/>
        <v>0</v>
      </c>
    </row>
    <row r="555" spans="1:14" x14ac:dyDescent="0.2">
      <c r="A555" s="42">
        <f t="shared" si="27"/>
        <v>0</v>
      </c>
      <c r="B555" s="49">
        <f>+verwerking!E549</f>
        <v>0</v>
      </c>
      <c r="C555" s="85">
        <f>+verwerking!G549+verwerking!I549+verwerking!K549+verwerking!M549</f>
        <v>0</v>
      </c>
      <c r="D555" s="85" t="str">
        <f>verwerking!F549</f>
        <v>Ton</v>
      </c>
      <c r="E555" s="42"/>
      <c r="F555" s="61">
        <f>Tabel4[[#This Row],[Kolom52]]*Tabel4[[#This Row],[Kolom8]]</f>
        <v>0</v>
      </c>
      <c r="G555" s="50"/>
      <c r="H555" s="61"/>
      <c r="I555" s="62"/>
      <c r="J555" s="61"/>
      <c r="K555" s="39"/>
      <c r="L555" s="39">
        <f t="shared" si="25"/>
        <v>0</v>
      </c>
      <c r="M555" s="62"/>
      <c r="N555" s="40">
        <f t="shared" si="26"/>
        <v>0</v>
      </c>
    </row>
    <row r="556" spans="1:14" x14ac:dyDescent="0.2">
      <c r="A556" s="42">
        <f t="shared" si="27"/>
        <v>0</v>
      </c>
      <c r="B556" s="49">
        <f>+verwerking!E550</f>
        <v>0</v>
      </c>
      <c r="C556" s="85">
        <f>+verwerking!G550+verwerking!I550+verwerking!K550+verwerking!M550</f>
        <v>0</v>
      </c>
      <c r="D556" s="85" t="str">
        <f>verwerking!F550</f>
        <v>KG</v>
      </c>
      <c r="E556" s="42"/>
      <c r="F556" s="61">
        <f>Tabel4[[#This Row],[Kolom52]]*Tabel4[[#This Row],[Kolom8]]</f>
        <v>0</v>
      </c>
      <c r="G556" s="50"/>
      <c r="H556" s="61"/>
      <c r="I556" s="62"/>
      <c r="J556" s="61"/>
      <c r="K556" s="39"/>
      <c r="L556" s="39">
        <f t="shared" si="25"/>
        <v>0</v>
      </c>
      <c r="M556" s="62"/>
      <c r="N556" s="40">
        <f t="shared" si="26"/>
        <v>0</v>
      </c>
    </row>
    <row r="557" spans="1:14" x14ac:dyDescent="0.2">
      <c r="A557" s="42">
        <f t="shared" si="27"/>
        <v>0</v>
      </c>
      <c r="B557" s="49">
        <f>+verwerking!E551</f>
        <v>0</v>
      </c>
      <c r="C557" s="85">
        <f>+verwerking!G551+verwerking!I551+verwerking!K551+verwerking!M551</f>
        <v>0</v>
      </c>
      <c r="D557" s="85" t="str">
        <f>verwerking!F551</f>
        <v>Stuk</v>
      </c>
      <c r="E557" s="42"/>
      <c r="F557" s="61">
        <f>Tabel4[[#This Row],[Kolom52]]*Tabel4[[#This Row],[Kolom8]]</f>
        <v>0</v>
      </c>
      <c r="G557" s="50"/>
      <c r="H557" s="61"/>
      <c r="I557" s="62"/>
      <c r="J557" s="61"/>
      <c r="K557" s="39"/>
      <c r="L557" s="39">
        <f t="shared" si="25"/>
        <v>0</v>
      </c>
      <c r="M557" s="62"/>
      <c r="N557" s="40">
        <f t="shared" si="26"/>
        <v>0</v>
      </c>
    </row>
    <row r="558" spans="1:14" x14ac:dyDescent="0.2">
      <c r="A558" s="42">
        <f t="shared" si="27"/>
        <v>0</v>
      </c>
      <c r="B558" s="49">
        <f>+verwerking!E552</f>
        <v>0</v>
      </c>
      <c r="C558" s="85">
        <f>+verwerking!G552+verwerking!I552+verwerking!K552+verwerking!M552</f>
        <v>0</v>
      </c>
      <c r="D558" s="85" t="str">
        <f>verwerking!F552</f>
        <v>Container</v>
      </c>
      <c r="E558" s="42"/>
      <c r="F558" s="61">
        <f>Tabel4[[#This Row],[Kolom52]]*Tabel4[[#This Row],[Kolom8]]</f>
        <v>0</v>
      </c>
      <c r="G558" s="50"/>
      <c r="H558" s="61"/>
      <c r="I558" s="62"/>
      <c r="J558" s="61"/>
      <c r="K558" s="39"/>
      <c r="L558" s="39">
        <f t="shared" si="25"/>
        <v>0</v>
      </c>
      <c r="M558" s="62"/>
      <c r="N558" s="40">
        <f t="shared" si="26"/>
        <v>0</v>
      </c>
    </row>
    <row r="559" spans="1:14" x14ac:dyDescent="0.2">
      <c r="A559" s="42">
        <f t="shared" si="27"/>
        <v>0</v>
      </c>
      <c r="B559" s="49">
        <f>+verwerking!E553</f>
        <v>0</v>
      </c>
      <c r="C559" s="85">
        <f>+verwerking!G553+verwerking!I553+verwerking!K553+verwerking!M553</f>
        <v>0</v>
      </c>
      <c r="D559" s="85" t="str">
        <f>verwerking!F553</f>
        <v>Ton</v>
      </c>
      <c r="E559" s="42"/>
      <c r="F559" s="61">
        <f>Tabel4[[#This Row],[Kolom52]]*Tabel4[[#This Row],[Kolom8]]</f>
        <v>0</v>
      </c>
      <c r="G559" s="50"/>
      <c r="H559" s="61"/>
      <c r="I559" s="62"/>
      <c r="J559" s="61"/>
      <c r="K559" s="39"/>
      <c r="L559" s="39">
        <f t="shared" si="25"/>
        <v>0</v>
      </c>
      <c r="M559" s="62"/>
      <c r="N559" s="40">
        <f t="shared" si="26"/>
        <v>0</v>
      </c>
    </row>
    <row r="560" spans="1:14" x14ac:dyDescent="0.2">
      <c r="A560" s="42">
        <f t="shared" si="27"/>
        <v>0</v>
      </c>
      <c r="B560" s="49">
        <f>+verwerking!E554</f>
        <v>0</v>
      </c>
      <c r="C560" s="85">
        <f>+verwerking!G554+verwerking!I554+verwerking!K554+verwerking!M554</f>
        <v>0</v>
      </c>
      <c r="D560" s="85" t="str">
        <f>verwerking!F554</f>
        <v>KG</v>
      </c>
      <c r="E560" s="42"/>
      <c r="F560" s="61">
        <f>Tabel4[[#This Row],[Kolom52]]*Tabel4[[#This Row],[Kolom8]]</f>
        <v>0</v>
      </c>
      <c r="G560" s="50"/>
      <c r="H560" s="61"/>
      <c r="I560" s="62"/>
      <c r="J560" s="61"/>
      <c r="K560" s="39"/>
      <c r="L560" s="39">
        <f t="shared" si="25"/>
        <v>0</v>
      </c>
      <c r="M560" s="62"/>
      <c r="N560" s="40">
        <f t="shared" si="26"/>
        <v>0</v>
      </c>
    </row>
    <row r="561" spans="1:14" x14ac:dyDescent="0.2">
      <c r="A561" s="42">
        <f t="shared" si="27"/>
        <v>0</v>
      </c>
      <c r="B561" s="49">
        <f>+verwerking!E555</f>
        <v>0</v>
      </c>
      <c r="C561" s="85">
        <f>+verwerking!G555+verwerking!I555+verwerking!K555+verwerking!M555</f>
        <v>0</v>
      </c>
      <c r="D561" s="85" t="str">
        <f>verwerking!F555</f>
        <v>Stuk</v>
      </c>
      <c r="E561" s="42"/>
      <c r="F561" s="61">
        <f>Tabel4[[#This Row],[Kolom52]]*Tabel4[[#This Row],[Kolom8]]</f>
        <v>0</v>
      </c>
      <c r="G561" s="50"/>
      <c r="H561" s="61"/>
      <c r="I561" s="62"/>
      <c r="J561" s="61"/>
      <c r="K561" s="39"/>
      <c r="L561" s="39">
        <f t="shared" si="25"/>
        <v>0</v>
      </c>
      <c r="M561" s="62"/>
      <c r="N561" s="40">
        <f t="shared" si="26"/>
        <v>0</v>
      </c>
    </row>
    <row r="562" spans="1:14" x14ac:dyDescent="0.2">
      <c r="A562" s="42">
        <f t="shared" si="27"/>
        <v>0</v>
      </c>
      <c r="B562" s="49">
        <f>+verwerking!E556</f>
        <v>0</v>
      </c>
      <c r="C562" s="85">
        <f>+verwerking!G556+verwerking!I556+verwerking!K556+verwerking!M556</f>
        <v>0</v>
      </c>
      <c r="D562" s="85" t="str">
        <f>verwerking!F556</f>
        <v>Container</v>
      </c>
      <c r="E562" s="42"/>
      <c r="F562" s="61">
        <f>Tabel4[[#This Row],[Kolom52]]*Tabel4[[#This Row],[Kolom8]]</f>
        <v>0</v>
      </c>
      <c r="G562" s="50"/>
      <c r="H562" s="61"/>
      <c r="I562" s="62"/>
      <c r="J562" s="61"/>
      <c r="K562" s="39"/>
      <c r="L562" s="39">
        <f t="shared" si="25"/>
        <v>0</v>
      </c>
      <c r="M562" s="62"/>
      <c r="N562" s="40">
        <f t="shared" si="26"/>
        <v>0</v>
      </c>
    </row>
    <row r="563" spans="1:14" x14ac:dyDescent="0.2">
      <c r="A563" s="42">
        <f t="shared" si="27"/>
        <v>0</v>
      </c>
      <c r="B563" s="49">
        <f>+verwerking!E557</f>
        <v>0</v>
      </c>
      <c r="C563" s="85">
        <f>+verwerking!G557+verwerking!I557+verwerking!K557+verwerking!M557</f>
        <v>0</v>
      </c>
      <c r="D563" s="85" t="str">
        <f>verwerking!F557</f>
        <v>Ton</v>
      </c>
      <c r="E563" s="42"/>
      <c r="F563" s="61">
        <f>Tabel4[[#This Row],[Kolom52]]*Tabel4[[#This Row],[Kolom8]]</f>
        <v>0</v>
      </c>
      <c r="G563" s="50"/>
      <c r="H563" s="61"/>
      <c r="I563" s="62"/>
      <c r="J563" s="61"/>
      <c r="K563" s="39"/>
      <c r="L563" s="39">
        <f t="shared" si="25"/>
        <v>0</v>
      </c>
      <c r="M563" s="62"/>
      <c r="N563" s="40">
        <f t="shared" si="26"/>
        <v>0</v>
      </c>
    </row>
    <row r="564" spans="1:14" x14ac:dyDescent="0.2">
      <c r="A564" s="42">
        <f t="shared" si="27"/>
        <v>0</v>
      </c>
      <c r="B564" s="49">
        <f>+verwerking!E558</f>
        <v>0</v>
      </c>
      <c r="C564" s="85">
        <f>+verwerking!G558+verwerking!I558+verwerking!K558+verwerking!M558</f>
        <v>0</v>
      </c>
      <c r="D564" s="85" t="str">
        <f>verwerking!F558</f>
        <v>KG</v>
      </c>
      <c r="E564" s="42"/>
      <c r="F564" s="61">
        <f>Tabel4[[#This Row],[Kolom52]]*Tabel4[[#This Row],[Kolom8]]</f>
        <v>0</v>
      </c>
      <c r="G564" s="50"/>
      <c r="H564" s="61"/>
      <c r="I564" s="62"/>
      <c r="J564" s="61"/>
      <c r="K564" s="39"/>
      <c r="L564" s="39">
        <f t="shared" si="25"/>
        <v>0</v>
      </c>
      <c r="M564" s="62"/>
      <c r="N564" s="40">
        <f t="shared" si="26"/>
        <v>0</v>
      </c>
    </row>
    <row r="565" spans="1:14" x14ac:dyDescent="0.2">
      <c r="A565" s="42">
        <f t="shared" si="27"/>
        <v>0</v>
      </c>
      <c r="B565" s="49">
        <f>+verwerking!E559</f>
        <v>0</v>
      </c>
      <c r="C565" s="85">
        <f>+verwerking!G559+verwerking!I559+verwerking!K559+verwerking!M559</f>
        <v>0</v>
      </c>
      <c r="D565" s="85" t="str">
        <f>verwerking!F559</f>
        <v>Stuk</v>
      </c>
      <c r="E565" s="42"/>
      <c r="F565" s="61">
        <f>Tabel4[[#This Row],[Kolom52]]*Tabel4[[#This Row],[Kolom8]]</f>
        <v>0</v>
      </c>
      <c r="G565" s="50"/>
      <c r="H565" s="61"/>
      <c r="I565" s="62"/>
      <c r="J565" s="61"/>
      <c r="K565" s="39"/>
      <c r="L565" s="39">
        <f t="shared" si="25"/>
        <v>0</v>
      </c>
      <c r="M565" s="62"/>
      <c r="N565" s="40">
        <f t="shared" si="26"/>
        <v>0</v>
      </c>
    </row>
    <row r="566" spans="1:14" x14ac:dyDescent="0.2">
      <c r="A566" s="42">
        <f t="shared" si="27"/>
        <v>0</v>
      </c>
      <c r="B566" s="49">
        <f>+verwerking!E560</f>
        <v>0</v>
      </c>
      <c r="C566" s="85">
        <f>+verwerking!G560+verwerking!I560+verwerking!K560+verwerking!M560</f>
        <v>0</v>
      </c>
      <c r="D566" s="85" t="str">
        <f>verwerking!F560</f>
        <v>Container</v>
      </c>
      <c r="E566" s="42"/>
      <c r="F566" s="61">
        <f>Tabel4[[#This Row],[Kolom52]]*Tabel4[[#This Row],[Kolom8]]</f>
        <v>0</v>
      </c>
      <c r="G566" s="50"/>
      <c r="H566" s="61"/>
      <c r="I566" s="62"/>
      <c r="J566" s="61"/>
      <c r="K566" s="39"/>
      <c r="L566" s="39">
        <f t="shared" si="25"/>
        <v>0</v>
      </c>
      <c r="M566" s="62"/>
      <c r="N566" s="40">
        <f t="shared" si="26"/>
        <v>0</v>
      </c>
    </row>
    <row r="567" spans="1:14" x14ac:dyDescent="0.2">
      <c r="A567" s="42">
        <f t="shared" si="27"/>
        <v>0</v>
      </c>
      <c r="B567" s="49">
        <f>+verwerking!E561</f>
        <v>0</v>
      </c>
      <c r="C567" s="85">
        <f>+verwerking!G561+verwerking!I561+verwerking!K561+verwerking!M561</f>
        <v>0</v>
      </c>
      <c r="D567" s="85" t="str">
        <f>verwerking!F561</f>
        <v>Ton</v>
      </c>
      <c r="E567" s="42"/>
      <c r="F567" s="61">
        <f>Tabel4[[#This Row],[Kolom52]]*Tabel4[[#This Row],[Kolom8]]</f>
        <v>0</v>
      </c>
      <c r="G567" s="50"/>
      <c r="H567" s="61"/>
      <c r="I567" s="62"/>
      <c r="J567" s="61"/>
      <c r="K567" s="39"/>
      <c r="L567" s="39">
        <f t="shared" si="25"/>
        <v>0</v>
      </c>
      <c r="M567" s="62"/>
      <c r="N567" s="40">
        <f t="shared" si="26"/>
        <v>0</v>
      </c>
    </row>
    <row r="568" spans="1:14" x14ac:dyDescent="0.2">
      <c r="A568" s="42">
        <f t="shared" si="27"/>
        <v>0</v>
      </c>
      <c r="B568" s="49">
        <f>+verwerking!E562</f>
        <v>0</v>
      </c>
      <c r="C568" s="85">
        <f>+verwerking!G562+verwerking!I562+verwerking!K562+verwerking!M562</f>
        <v>0</v>
      </c>
      <c r="D568" s="85" t="str">
        <f>verwerking!F562</f>
        <v>KG</v>
      </c>
      <c r="E568" s="42"/>
      <c r="F568" s="61">
        <f>Tabel4[[#This Row],[Kolom52]]*Tabel4[[#This Row],[Kolom8]]</f>
        <v>0</v>
      </c>
      <c r="G568" s="50"/>
      <c r="H568" s="61"/>
      <c r="I568" s="62"/>
      <c r="J568" s="61"/>
      <c r="K568" s="39"/>
      <c r="L568" s="39">
        <f t="shared" si="25"/>
        <v>0</v>
      </c>
      <c r="M568" s="62"/>
      <c r="N568" s="40">
        <f t="shared" si="26"/>
        <v>0</v>
      </c>
    </row>
    <row r="569" spans="1:14" x14ac:dyDescent="0.2">
      <c r="A569" s="42">
        <f t="shared" si="27"/>
        <v>0</v>
      </c>
      <c r="B569" s="49">
        <f>+verwerking!E563</f>
        <v>0</v>
      </c>
      <c r="C569" s="85">
        <f>+verwerking!G563+verwerking!I563+verwerking!K563+verwerking!M563</f>
        <v>0</v>
      </c>
      <c r="D569" s="85" t="str">
        <f>verwerking!F563</f>
        <v>Stuk</v>
      </c>
      <c r="E569" s="42"/>
      <c r="F569" s="61">
        <f>Tabel4[[#This Row],[Kolom52]]*Tabel4[[#This Row],[Kolom8]]</f>
        <v>0</v>
      </c>
      <c r="G569" s="50"/>
      <c r="H569" s="61"/>
      <c r="I569" s="62"/>
      <c r="J569" s="61"/>
      <c r="K569" s="39"/>
      <c r="L569" s="39">
        <f t="shared" si="25"/>
        <v>0</v>
      </c>
      <c r="M569" s="62"/>
      <c r="N569" s="40">
        <f t="shared" si="26"/>
        <v>0</v>
      </c>
    </row>
    <row r="570" spans="1:14" x14ac:dyDescent="0.2">
      <c r="A570" s="42">
        <f t="shared" si="27"/>
        <v>0</v>
      </c>
      <c r="B570" s="49">
        <f>+verwerking!E564</f>
        <v>0</v>
      </c>
      <c r="C570" s="85">
        <f>+verwerking!G564+verwerking!I564+verwerking!K564+verwerking!M564</f>
        <v>0</v>
      </c>
      <c r="D570" s="85" t="str">
        <f>verwerking!F564</f>
        <v>Container</v>
      </c>
      <c r="E570" s="42"/>
      <c r="F570" s="61">
        <f>Tabel4[[#This Row],[Kolom52]]*Tabel4[[#This Row],[Kolom8]]</f>
        <v>0</v>
      </c>
      <c r="G570" s="50"/>
      <c r="H570" s="61"/>
      <c r="I570" s="62"/>
      <c r="J570" s="61"/>
      <c r="K570" s="39"/>
      <c r="L570" s="39">
        <f t="shared" si="25"/>
        <v>0</v>
      </c>
      <c r="M570" s="62"/>
      <c r="N570" s="40">
        <f t="shared" si="26"/>
        <v>0</v>
      </c>
    </row>
    <row r="571" spans="1:14" x14ac:dyDescent="0.2">
      <c r="A571" s="42">
        <f t="shared" si="27"/>
        <v>0</v>
      </c>
      <c r="B571" s="49">
        <f>+verwerking!E565</f>
        <v>0</v>
      </c>
      <c r="C571" s="85">
        <f>+verwerking!G565+verwerking!I565+verwerking!K565+verwerking!M565</f>
        <v>0</v>
      </c>
      <c r="D571" s="85" t="str">
        <f>verwerking!F565</f>
        <v>Ton</v>
      </c>
      <c r="E571" s="42"/>
      <c r="F571" s="61">
        <f>Tabel4[[#This Row],[Kolom52]]*Tabel4[[#This Row],[Kolom8]]</f>
        <v>0</v>
      </c>
      <c r="G571" s="50"/>
      <c r="H571" s="61"/>
      <c r="I571" s="62"/>
      <c r="J571" s="61"/>
      <c r="K571" s="39"/>
      <c r="L571" s="39">
        <f t="shared" si="25"/>
        <v>0</v>
      </c>
      <c r="M571" s="62"/>
      <c r="N571" s="40">
        <f t="shared" si="26"/>
        <v>0</v>
      </c>
    </row>
    <row r="572" spans="1:14" x14ac:dyDescent="0.2">
      <c r="A572" s="42">
        <f t="shared" si="27"/>
        <v>0</v>
      </c>
      <c r="B572" s="49">
        <f>+verwerking!E566</f>
        <v>0</v>
      </c>
      <c r="C572" s="85">
        <f>+verwerking!G566+verwerking!I566+verwerking!K566+verwerking!M566</f>
        <v>0</v>
      </c>
      <c r="D572" s="85" t="str">
        <f>verwerking!F566</f>
        <v>KG</v>
      </c>
      <c r="E572" s="42"/>
      <c r="F572" s="61">
        <f>Tabel4[[#This Row],[Kolom52]]*Tabel4[[#This Row],[Kolom8]]</f>
        <v>0</v>
      </c>
      <c r="G572" s="50"/>
      <c r="H572" s="61"/>
      <c r="I572" s="62"/>
      <c r="J572" s="61"/>
      <c r="K572" s="39"/>
      <c r="L572" s="39">
        <f t="shared" si="25"/>
        <v>0</v>
      </c>
      <c r="M572" s="62"/>
      <c r="N572" s="40">
        <f t="shared" si="26"/>
        <v>0</v>
      </c>
    </row>
    <row r="573" spans="1:14" x14ac:dyDescent="0.2">
      <c r="A573" s="42">
        <f t="shared" si="27"/>
        <v>0</v>
      </c>
      <c r="B573" s="49">
        <f>+verwerking!E567</f>
        <v>0</v>
      </c>
      <c r="C573" s="85">
        <f>+verwerking!G567+verwerking!I567+verwerking!K567+verwerking!M567</f>
        <v>0</v>
      </c>
      <c r="D573" s="85" t="str">
        <f>verwerking!F567</f>
        <v>Stuk</v>
      </c>
      <c r="E573" s="42"/>
      <c r="F573" s="61">
        <f>Tabel4[[#This Row],[Kolom52]]*Tabel4[[#This Row],[Kolom8]]</f>
        <v>0</v>
      </c>
      <c r="G573" s="50"/>
      <c r="H573" s="61"/>
      <c r="I573" s="62"/>
      <c r="J573" s="61"/>
      <c r="K573" s="39"/>
      <c r="L573" s="39">
        <f t="shared" si="25"/>
        <v>0</v>
      </c>
      <c r="M573" s="62"/>
      <c r="N573" s="40">
        <f t="shared" si="26"/>
        <v>0</v>
      </c>
    </row>
    <row r="574" spans="1:14" x14ac:dyDescent="0.2">
      <c r="A574" s="42">
        <f t="shared" si="27"/>
        <v>0</v>
      </c>
      <c r="B574" s="49">
        <f>+verwerking!E568</f>
        <v>0</v>
      </c>
      <c r="C574" s="85">
        <f>+verwerking!G568+verwerking!I568+verwerking!K568+verwerking!M568</f>
        <v>0</v>
      </c>
      <c r="D574" s="85" t="str">
        <f>verwerking!F568</f>
        <v>Container</v>
      </c>
      <c r="E574" s="42"/>
      <c r="F574" s="61">
        <f>Tabel4[[#This Row],[Kolom52]]*Tabel4[[#This Row],[Kolom8]]</f>
        <v>0</v>
      </c>
      <c r="G574" s="50"/>
      <c r="H574" s="61"/>
      <c r="I574" s="62"/>
      <c r="J574" s="61"/>
      <c r="K574" s="39"/>
      <c r="L574" s="39">
        <f t="shared" si="25"/>
        <v>0</v>
      </c>
      <c r="M574" s="62"/>
      <c r="N574" s="40">
        <f t="shared" si="26"/>
        <v>0</v>
      </c>
    </row>
    <row r="575" spans="1:14" x14ac:dyDescent="0.2">
      <c r="A575" s="42">
        <f t="shared" si="27"/>
        <v>0</v>
      </c>
      <c r="B575" s="49">
        <f>+verwerking!E569</f>
        <v>0</v>
      </c>
      <c r="C575" s="85">
        <f>+verwerking!G569+verwerking!I569+verwerking!K569+verwerking!M569</f>
        <v>0</v>
      </c>
      <c r="D575" s="85" t="str">
        <f>verwerking!F569</f>
        <v>Ton</v>
      </c>
      <c r="E575" s="42"/>
      <c r="F575" s="61">
        <f>Tabel4[[#This Row],[Kolom52]]*Tabel4[[#This Row],[Kolom8]]</f>
        <v>0</v>
      </c>
      <c r="G575" s="50"/>
      <c r="H575" s="61"/>
      <c r="I575" s="62"/>
      <c r="J575" s="61"/>
      <c r="K575" s="39"/>
      <c r="L575" s="39">
        <f t="shared" si="25"/>
        <v>0</v>
      </c>
      <c r="M575" s="62"/>
      <c r="N575" s="40">
        <f t="shared" si="26"/>
        <v>0</v>
      </c>
    </row>
    <row r="576" spans="1:14" x14ac:dyDescent="0.2">
      <c r="A576" s="42">
        <f t="shared" si="27"/>
        <v>0</v>
      </c>
      <c r="B576" s="49">
        <f>+verwerking!E570</f>
        <v>0</v>
      </c>
      <c r="C576" s="85">
        <f>+verwerking!G570+verwerking!I570+verwerking!K570+verwerking!M570</f>
        <v>0</v>
      </c>
      <c r="D576" s="85" t="str">
        <f>verwerking!F570</f>
        <v>KG</v>
      </c>
      <c r="E576" s="42"/>
      <c r="F576" s="61">
        <f>Tabel4[[#This Row],[Kolom52]]*Tabel4[[#This Row],[Kolom8]]</f>
        <v>0</v>
      </c>
      <c r="G576" s="50"/>
      <c r="H576" s="61"/>
      <c r="I576" s="62"/>
      <c r="J576" s="61"/>
      <c r="K576" s="39"/>
      <c r="L576" s="39">
        <f t="shared" si="25"/>
        <v>0</v>
      </c>
      <c r="M576" s="62"/>
      <c r="N576" s="40">
        <f t="shared" si="26"/>
        <v>0</v>
      </c>
    </row>
    <row r="577" spans="1:14" x14ac:dyDescent="0.2">
      <c r="A577" s="42">
        <f t="shared" si="27"/>
        <v>0</v>
      </c>
      <c r="B577" s="49">
        <f>+verwerking!E571</f>
        <v>0</v>
      </c>
      <c r="C577" s="85">
        <f>+verwerking!G571+verwerking!I571+verwerking!K571+verwerking!M571</f>
        <v>0</v>
      </c>
      <c r="D577" s="85" t="str">
        <f>verwerking!F571</f>
        <v>Stuk</v>
      </c>
      <c r="E577" s="42"/>
      <c r="F577" s="61">
        <f>Tabel4[[#This Row],[Kolom52]]*Tabel4[[#This Row],[Kolom8]]</f>
        <v>0</v>
      </c>
      <c r="G577" s="50"/>
      <c r="H577" s="61"/>
      <c r="I577" s="62"/>
      <c r="J577" s="61"/>
      <c r="K577" s="39"/>
      <c r="L577" s="39">
        <f t="shared" si="25"/>
        <v>0</v>
      </c>
      <c r="M577" s="62"/>
      <c r="N577" s="40">
        <f t="shared" si="26"/>
        <v>0</v>
      </c>
    </row>
    <row r="578" spans="1:14" x14ac:dyDescent="0.2">
      <c r="A578" s="42">
        <f t="shared" si="27"/>
        <v>0</v>
      </c>
      <c r="B578" s="49">
        <f>+verwerking!E572</f>
        <v>0</v>
      </c>
      <c r="C578" s="85">
        <f>+verwerking!G572+verwerking!I572+verwerking!K572+verwerking!M572</f>
        <v>0</v>
      </c>
      <c r="D578" s="85" t="str">
        <f>verwerking!F572</f>
        <v>Container</v>
      </c>
      <c r="E578" s="42"/>
      <c r="F578" s="61">
        <f>Tabel4[[#This Row],[Kolom52]]*Tabel4[[#This Row],[Kolom8]]</f>
        <v>0</v>
      </c>
      <c r="G578" s="50"/>
      <c r="H578" s="61"/>
      <c r="I578" s="62"/>
      <c r="J578" s="61"/>
      <c r="K578" s="39"/>
      <c r="L578" s="39">
        <f t="shared" si="25"/>
        <v>0</v>
      </c>
      <c r="M578" s="62"/>
      <c r="N578" s="40">
        <f t="shared" si="26"/>
        <v>0</v>
      </c>
    </row>
    <row r="579" spans="1:14" x14ac:dyDescent="0.2">
      <c r="A579" s="42">
        <f t="shared" si="27"/>
        <v>0</v>
      </c>
      <c r="B579" s="49">
        <f>+verwerking!E573</f>
        <v>0</v>
      </c>
      <c r="C579" s="85">
        <f>+verwerking!G573+verwerking!I573+verwerking!K573+verwerking!M573</f>
        <v>0</v>
      </c>
      <c r="D579" s="85" t="str">
        <f>verwerking!F573</f>
        <v>Ton</v>
      </c>
      <c r="E579" s="42"/>
      <c r="F579" s="61">
        <f>Tabel4[[#This Row],[Kolom52]]*Tabel4[[#This Row],[Kolom8]]</f>
        <v>0</v>
      </c>
      <c r="G579" s="50"/>
      <c r="H579" s="61"/>
      <c r="I579" s="62"/>
      <c r="J579" s="61"/>
      <c r="K579" s="39"/>
      <c r="L579" s="39">
        <f t="shared" si="25"/>
        <v>0</v>
      </c>
      <c r="M579" s="62"/>
      <c r="N579" s="40">
        <f t="shared" si="26"/>
        <v>0</v>
      </c>
    </row>
    <row r="580" spans="1:14" x14ac:dyDescent="0.2">
      <c r="A580" s="42">
        <f t="shared" si="27"/>
        <v>0</v>
      </c>
      <c r="B580" s="49">
        <f>+verwerking!E574</f>
        <v>0</v>
      </c>
      <c r="C580" s="85">
        <f>+verwerking!G574+verwerking!I574+verwerking!K574+verwerking!M574</f>
        <v>0</v>
      </c>
      <c r="D580" s="85" t="str">
        <f>verwerking!F574</f>
        <v>KG</v>
      </c>
      <c r="E580" s="42"/>
      <c r="F580" s="61">
        <f>Tabel4[[#This Row],[Kolom52]]*Tabel4[[#This Row],[Kolom8]]</f>
        <v>0</v>
      </c>
      <c r="G580" s="50"/>
      <c r="H580" s="61"/>
      <c r="I580" s="62"/>
      <c r="J580" s="61"/>
      <c r="K580" s="39"/>
      <c r="L580" s="39">
        <f t="shared" si="25"/>
        <v>0</v>
      </c>
      <c r="M580" s="62"/>
      <c r="N580" s="40">
        <f t="shared" si="26"/>
        <v>0</v>
      </c>
    </row>
    <row r="581" spans="1:14" x14ac:dyDescent="0.2">
      <c r="A581" s="42">
        <f t="shared" si="27"/>
        <v>0</v>
      </c>
      <c r="B581" s="49">
        <f>+verwerking!E575</f>
        <v>0</v>
      </c>
      <c r="C581" s="85">
        <f>+verwerking!G575+verwerking!I575+verwerking!K575+verwerking!M575</f>
        <v>0</v>
      </c>
      <c r="D581" s="85" t="str">
        <f>verwerking!F575</f>
        <v>Stuk</v>
      </c>
      <c r="E581" s="42"/>
      <c r="F581" s="61">
        <f>Tabel4[[#This Row],[Kolom52]]*Tabel4[[#This Row],[Kolom8]]</f>
        <v>0</v>
      </c>
      <c r="G581" s="50"/>
      <c r="H581" s="61"/>
      <c r="I581" s="62"/>
      <c r="J581" s="61"/>
      <c r="K581" s="39"/>
      <c r="L581" s="39">
        <f t="shared" si="25"/>
        <v>0</v>
      </c>
      <c r="M581" s="62"/>
      <c r="N581" s="40">
        <f t="shared" si="26"/>
        <v>0</v>
      </c>
    </row>
    <row r="582" spans="1:14" x14ac:dyDescent="0.2">
      <c r="A582" s="42">
        <f t="shared" si="27"/>
        <v>0</v>
      </c>
      <c r="B582" s="49">
        <f>+verwerking!E576</f>
        <v>0</v>
      </c>
      <c r="C582" s="85">
        <f>+verwerking!G576+verwerking!I576+verwerking!K576+verwerking!M576</f>
        <v>0</v>
      </c>
      <c r="D582" s="85" t="str">
        <f>verwerking!F576</f>
        <v>Container</v>
      </c>
      <c r="E582" s="42"/>
      <c r="F582" s="61">
        <f>Tabel4[[#This Row],[Kolom52]]*Tabel4[[#This Row],[Kolom8]]</f>
        <v>0</v>
      </c>
      <c r="G582" s="50"/>
      <c r="H582" s="61"/>
      <c r="I582" s="62"/>
      <c r="J582" s="61"/>
      <c r="K582" s="39"/>
      <c r="L582" s="39">
        <f t="shared" si="25"/>
        <v>0</v>
      </c>
      <c r="M582" s="62"/>
      <c r="N582" s="40">
        <f t="shared" si="26"/>
        <v>0</v>
      </c>
    </row>
    <row r="583" spans="1:14" x14ac:dyDescent="0.2">
      <c r="A583" s="42">
        <f t="shared" si="27"/>
        <v>0</v>
      </c>
      <c r="B583" s="49">
        <f>+verwerking!E577</f>
        <v>0</v>
      </c>
      <c r="C583" s="85">
        <f>+verwerking!G577+verwerking!I577+verwerking!K577+verwerking!M577</f>
        <v>0</v>
      </c>
      <c r="D583" s="85" t="str">
        <f>verwerking!F577</f>
        <v>Ton</v>
      </c>
      <c r="E583" s="42"/>
      <c r="F583" s="61">
        <f>Tabel4[[#This Row],[Kolom52]]*Tabel4[[#This Row],[Kolom8]]</f>
        <v>0</v>
      </c>
      <c r="G583" s="50"/>
      <c r="H583" s="61"/>
      <c r="I583" s="62"/>
      <c r="J583" s="61"/>
      <c r="K583" s="39"/>
      <c r="L583" s="39">
        <f t="shared" si="25"/>
        <v>0</v>
      </c>
      <c r="M583" s="62"/>
      <c r="N583" s="40">
        <f t="shared" si="26"/>
        <v>0</v>
      </c>
    </row>
    <row r="584" spans="1:14" x14ac:dyDescent="0.2">
      <c r="A584" s="42">
        <f t="shared" si="27"/>
        <v>0</v>
      </c>
      <c r="B584" s="49">
        <f>+verwerking!E578</f>
        <v>0</v>
      </c>
      <c r="C584" s="85">
        <f>+verwerking!G578+verwerking!I578+verwerking!K578+verwerking!M578</f>
        <v>0</v>
      </c>
      <c r="D584" s="85" t="str">
        <f>verwerking!F578</f>
        <v>KG</v>
      </c>
      <c r="E584" s="42"/>
      <c r="F584" s="61">
        <f>Tabel4[[#This Row],[Kolom52]]*Tabel4[[#This Row],[Kolom8]]</f>
        <v>0</v>
      </c>
      <c r="G584" s="50"/>
      <c r="H584" s="61"/>
      <c r="I584" s="62"/>
      <c r="J584" s="61"/>
      <c r="K584" s="39"/>
      <c r="L584" s="39">
        <f t="shared" si="25"/>
        <v>0</v>
      </c>
      <c r="M584" s="62"/>
      <c r="N584" s="40">
        <f t="shared" si="26"/>
        <v>0</v>
      </c>
    </row>
    <row r="585" spans="1:14" x14ac:dyDescent="0.2">
      <c r="A585" s="42">
        <f t="shared" si="27"/>
        <v>0</v>
      </c>
      <c r="B585" s="49">
        <f>+verwerking!E579</f>
        <v>0</v>
      </c>
      <c r="C585" s="85">
        <f>+verwerking!G579+verwerking!I579+verwerking!K579+verwerking!M579</f>
        <v>0</v>
      </c>
      <c r="D585" s="85" t="str">
        <f>verwerking!F579</f>
        <v>Stuk</v>
      </c>
      <c r="E585" s="42"/>
      <c r="F585" s="61">
        <f>Tabel4[[#This Row],[Kolom52]]*Tabel4[[#This Row],[Kolom8]]</f>
        <v>0</v>
      </c>
      <c r="G585" s="50"/>
      <c r="H585" s="61"/>
      <c r="I585" s="62"/>
      <c r="J585" s="61"/>
      <c r="K585" s="39"/>
      <c r="L585" s="39">
        <f t="shared" si="25"/>
        <v>0</v>
      </c>
      <c r="M585" s="62"/>
      <c r="N585" s="40">
        <f t="shared" si="26"/>
        <v>0</v>
      </c>
    </row>
    <row r="586" spans="1:14" x14ac:dyDescent="0.2">
      <c r="A586" s="42">
        <f t="shared" si="27"/>
        <v>0</v>
      </c>
      <c r="B586" s="49">
        <f>+verwerking!E580</f>
        <v>0</v>
      </c>
      <c r="C586" s="85">
        <f>+verwerking!G580+verwerking!I580+verwerking!K580+verwerking!M580</f>
        <v>0</v>
      </c>
      <c r="D586" s="85" t="str">
        <f>verwerking!F580</f>
        <v>Container</v>
      </c>
      <c r="E586" s="42"/>
      <c r="F586" s="61">
        <f>Tabel4[[#This Row],[Kolom52]]*Tabel4[[#This Row],[Kolom8]]</f>
        <v>0</v>
      </c>
      <c r="G586" s="50"/>
      <c r="H586" s="61"/>
      <c r="I586" s="62"/>
      <c r="J586" s="61"/>
      <c r="K586" s="39"/>
      <c r="L586" s="39">
        <f t="shared" si="25"/>
        <v>0</v>
      </c>
      <c r="M586" s="62"/>
      <c r="N586" s="40">
        <f t="shared" si="26"/>
        <v>0</v>
      </c>
    </row>
    <row r="587" spans="1:14" x14ac:dyDescent="0.2">
      <c r="A587" s="42">
        <f t="shared" si="27"/>
        <v>0</v>
      </c>
      <c r="B587" s="49">
        <f>+verwerking!E581</f>
        <v>0</v>
      </c>
      <c r="C587" s="85">
        <f>+verwerking!G581+verwerking!I581+verwerking!K581+verwerking!M581</f>
        <v>0</v>
      </c>
      <c r="D587" s="85" t="str">
        <f>verwerking!F581</f>
        <v>Ton</v>
      </c>
      <c r="E587" s="42"/>
      <c r="F587" s="61">
        <f>Tabel4[[#This Row],[Kolom52]]*Tabel4[[#This Row],[Kolom8]]</f>
        <v>0</v>
      </c>
      <c r="G587" s="50"/>
      <c r="H587" s="61"/>
      <c r="I587" s="62"/>
      <c r="J587" s="61"/>
      <c r="K587" s="39"/>
      <c r="L587" s="39">
        <f t="shared" si="25"/>
        <v>0</v>
      </c>
      <c r="M587" s="62"/>
      <c r="N587" s="40">
        <f t="shared" si="26"/>
        <v>0</v>
      </c>
    </row>
    <row r="588" spans="1:14" x14ac:dyDescent="0.2">
      <c r="A588" s="42">
        <f t="shared" si="27"/>
        <v>0</v>
      </c>
      <c r="B588" s="49">
        <f>+verwerking!E582</f>
        <v>0</v>
      </c>
      <c r="C588" s="85">
        <f>+verwerking!G582+verwerking!I582+verwerking!K582+verwerking!M582</f>
        <v>0</v>
      </c>
      <c r="D588" s="85" t="str">
        <f>verwerking!F582</f>
        <v>KG</v>
      </c>
      <c r="E588" s="42"/>
      <c r="F588" s="61">
        <f>Tabel4[[#This Row],[Kolom52]]*Tabel4[[#This Row],[Kolom8]]</f>
        <v>0</v>
      </c>
      <c r="G588" s="50"/>
      <c r="H588" s="61"/>
      <c r="I588" s="62"/>
      <c r="J588" s="61"/>
      <c r="K588" s="39"/>
      <c r="L588" s="39">
        <f t="shared" ref="L588:L651" si="28">+J588*K588</f>
        <v>0</v>
      </c>
      <c r="M588" s="62"/>
      <c r="N588" s="40">
        <f t="shared" ref="N588:N651" si="29">+F588+H588+L588</f>
        <v>0</v>
      </c>
    </row>
    <row r="589" spans="1:14" x14ac:dyDescent="0.2">
      <c r="A589" s="42">
        <f t="shared" si="27"/>
        <v>0</v>
      </c>
      <c r="B589" s="49">
        <f>+verwerking!E583</f>
        <v>0</v>
      </c>
      <c r="C589" s="85">
        <f>+verwerking!G583+verwerking!I583+verwerking!K583+verwerking!M583</f>
        <v>0</v>
      </c>
      <c r="D589" s="85" t="str">
        <f>verwerking!F583</f>
        <v>Stuk</v>
      </c>
      <c r="E589" s="42"/>
      <c r="F589" s="61">
        <f>Tabel4[[#This Row],[Kolom52]]*Tabel4[[#This Row],[Kolom8]]</f>
        <v>0</v>
      </c>
      <c r="G589" s="50"/>
      <c r="H589" s="61"/>
      <c r="I589" s="62"/>
      <c r="J589" s="61"/>
      <c r="K589" s="39"/>
      <c r="L589" s="39">
        <f t="shared" si="28"/>
        <v>0</v>
      </c>
      <c r="M589" s="62"/>
      <c r="N589" s="40">
        <f t="shared" si="29"/>
        <v>0</v>
      </c>
    </row>
    <row r="590" spans="1:14" x14ac:dyDescent="0.2">
      <c r="A590" s="42">
        <f t="shared" si="27"/>
        <v>0</v>
      </c>
      <c r="B590" s="49">
        <f>+verwerking!E584</f>
        <v>0</v>
      </c>
      <c r="C590" s="85">
        <f>+verwerking!G584+verwerking!I584+verwerking!K584+verwerking!M584</f>
        <v>0</v>
      </c>
      <c r="D590" s="85" t="str">
        <f>verwerking!F584</f>
        <v>Container</v>
      </c>
      <c r="E590" s="42"/>
      <c r="F590" s="61">
        <f>Tabel4[[#This Row],[Kolom52]]*Tabel4[[#This Row],[Kolom8]]</f>
        <v>0</v>
      </c>
      <c r="G590" s="50"/>
      <c r="H590" s="61"/>
      <c r="I590" s="62"/>
      <c r="J590" s="61"/>
      <c r="K590" s="39"/>
      <c r="L590" s="39">
        <f t="shared" si="28"/>
        <v>0</v>
      </c>
      <c r="M590" s="62"/>
      <c r="N590" s="40">
        <f t="shared" si="29"/>
        <v>0</v>
      </c>
    </row>
    <row r="591" spans="1:14" x14ac:dyDescent="0.2">
      <c r="A591" s="42">
        <f t="shared" si="27"/>
        <v>0</v>
      </c>
      <c r="B591" s="49">
        <f>+verwerking!E585</f>
        <v>0</v>
      </c>
      <c r="C591" s="85">
        <f>+verwerking!G585+verwerking!I585+verwerking!K585+verwerking!M585</f>
        <v>0</v>
      </c>
      <c r="D591" s="85" t="str">
        <f>verwerking!F585</f>
        <v>Ton</v>
      </c>
      <c r="E591" s="42"/>
      <c r="F591" s="61">
        <f>Tabel4[[#This Row],[Kolom52]]*Tabel4[[#This Row],[Kolom8]]</f>
        <v>0</v>
      </c>
      <c r="G591" s="50"/>
      <c r="H591" s="61"/>
      <c r="I591" s="62"/>
      <c r="J591" s="61"/>
      <c r="K591" s="39"/>
      <c r="L591" s="39">
        <f t="shared" si="28"/>
        <v>0</v>
      </c>
      <c r="M591" s="62"/>
      <c r="N591" s="40">
        <f t="shared" si="29"/>
        <v>0</v>
      </c>
    </row>
    <row r="592" spans="1:14" x14ac:dyDescent="0.2">
      <c r="A592" s="42">
        <f t="shared" si="27"/>
        <v>0</v>
      </c>
      <c r="B592" s="49">
        <f>+verwerking!E586</f>
        <v>0</v>
      </c>
      <c r="C592" s="85">
        <f>+verwerking!G586+verwerking!I586+verwerking!K586+verwerking!M586</f>
        <v>0</v>
      </c>
      <c r="D592" s="85" t="str">
        <f>verwerking!F586</f>
        <v>KG</v>
      </c>
      <c r="E592" s="42"/>
      <c r="F592" s="61">
        <f>Tabel4[[#This Row],[Kolom52]]*Tabel4[[#This Row],[Kolom8]]</f>
        <v>0</v>
      </c>
      <c r="G592" s="50"/>
      <c r="H592" s="61"/>
      <c r="I592" s="62"/>
      <c r="J592" s="61"/>
      <c r="K592" s="39"/>
      <c r="L592" s="39">
        <f t="shared" si="28"/>
        <v>0</v>
      </c>
      <c r="M592" s="62"/>
      <c r="N592" s="40">
        <f t="shared" si="29"/>
        <v>0</v>
      </c>
    </row>
    <row r="593" spans="1:14" x14ac:dyDescent="0.2">
      <c r="A593" s="42">
        <f t="shared" si="27"/>
        <v>0</v>
      </c>
      <c r="B593" s="49">
        <f>+verwerking!E587</f>
        <v>0</v>
      </c>
      <c r="C593" s="85">
        <f>+verwerking!G587+verwerking!I587+verwerking!K587+verwerking!M587</f>
        <v>0</v>
      </c>
      <c r="D593" s="85" t="str">
        <f>verwerking!F587</f>
        <v>Stuk</v>
      </c>
      <c r="E593" s="42"/>
      <c r="F593" s="61">
        <f>Tabel4[[#This Row],[Kolom52]]*Tabel4[[#This Row],[Kolom8]]</f>
        <v>0</v>
      </c>
      <c r="G593" s="50"/>
      <c r="H593" s="61"/>
      <c r="I593" s="62"/>
      <c r="J593" s="61"/>
      <c r="K593" s="39"/>
      <c r="L593" s="39">
        <f t="shared" si="28"/>
        <v>0</v>
      </c>
      <c r="M593" s="62"/>
      <c r="N593" s="40">
        <f t="shared" si="29"/>
        <v>0</v>
      </c>
    </row>
    <row r="594" spans="1:14" x14ac:dyDescent="0.2">
      <c r="A594" s="42">
        <f t="shared" si="27"/>
        <v>0</v>
      </c>
      <c r="B594" s="49">
        <f>+verwerking!E588</f>
        <v>0</v>
      </c>
      <c r="C594" s="85">
        <f>+verwerking!G588+verwerking!I588+verwerking!K588+verwerking!M588</f>
        <v>0</v>
      </c>
      <c r="D594" s="85" t="str">
        <f>verwerking!F588</f>
        <v>Container</v>
      </c>
      <c r="E594" s="42"/>
      <c r="F594" s="61">
        <f>Tabel4[[#This Row],[Kolom52]]*Tabel4[[#This Row],[Kolom8]]</f>
        <v>0</v>
      </c>
      <c r="G594" s="50"/>
      <c r="H594" s="61"/>
      <c r="I594" s="62"/>
      <c r="J594" s="61"/>
      <c r="K594" s="39"/>
      <c r="L594" s="39">
        <f t="shared" si="28"/>
        <v>0</v>
      </c>
      <c r="M594" s="62"/>
      <c r="N594" s="40">
        <f t="shared" si="29"/>
        <v>0</v>
      </c>
    </row>
    <row r="595" spans="1:14" x14ac:dyDescent="0.2">
      <c r="A595" s="42">
        <f t="shared" si="27"/>
        <v>0</v>
      </c>
      <c r="B595" s="49">
        <f>+verwerking!E589</f>
        <v>0</v>
      </c>
      <c r="C595" s="85">
        <f>+verwerking!G589+verwerking!I589+verwerking!K589+verwerking!M589</f>
        <v>0</v>
      </c>
      <c r="D595" s="85" t="str">
        <f>verwerking!F589</f>
        <v>Ton</v>
      </c>
      <c r="E595" s="42"/>
      <c r="F595" s="61">
        <f>Tabel4[[#This Row],[Kolom52]]*Tabel4[[#This Row],[Kolom8]]</f>
        <v>0</v>
      </c>
      <c r="G595" s="50"/>
      <c r="H595" s="61"/>
      <c r="I595" s="62"/>
      <c r="J595" s="61"/>
      <c r="K595" s="39"/>
      <c r="L595" s="39">
        <f t="shared" si="28"/>
        <v>0</v>
      </c>
      <c r="M595" s="62"/>
      <c r="N595" s="40">
        <f t="shared" si="29"/>
        <v>0</v>
      </c>
    </row>
    <row r="596" spans="1:14" x14ac:dyDescent="0.2">
      <c r="A596" s="42">
        <f t="shared" si="27"/>
        <v>0</v>
      </c>
      <c r="B596" s="49">
        <f>+verwerking!E590</f>
        <v>0</v>
      </c>
      <c r="C596" s="85">
        <f>+verwerking!G590+verwerking!I590+verwerking!K590+verwerking!M590</f>
        <v>0</v>
      </c>
      <c r="D596" s="85" t="str">
        <f>verwerking!F590</f>
        <v>KG</v>
      </c>
      <c r="E596" s="42"/>
      <c r="F596" s="61">
        <f>Tabel4[[#This Row],[Kolom52]]*Tabel4[[#This Row],[Kolom8]]</f>
        <v>0</v>
      </c>
      <c r="G596" s="50"/>
      <c r="H596" s="61"/>
      <c r="I596" s="62"/>
      <c r="J596" s="61"/>
      <c r="K596" s="39"/>
      <c r="L596" s="39">
        <f t="shared" si="28"/>
        <v>0</v>
      </c>
      <c r="M596" s="62"/>
      <c r="N596" s="40">
        <f t="shared" si="29"/>
        <v>0</v>
      </c>
    </row>
    <row r="597" spans="1:14" x14ac:dyDescent="0.2">
      <c r="A597" s="42">
        <f t="shared" si="27"/>
        <v>0</v>
      </c>
      <c r="B597" s="49">
        <f>+verwerking!E591</f>
        <v>0</v>
      </c>
      <c r="C597" s="85">
        <f>+verwerking!G591+verwerking!I591+verwerking!K591+verwerking!M591</f>
        <v>0</v>
      </c>
      <c r="D597" s="85" t="str">
        <f>verwerking!F591</f>
        <v>Stuk</v>
      </c>
      <c r="E597" s="42"/>
      <c r="F597" s="61">
        <f>Tabel4[[#This Row],[Kolom52]]*Tabel4[[#This Row],[Kolom8]]</f>
        <v>0</v>
      </c>
      <c r="G597" s="50"/>
      <c r="H597" s="61"/>
      <c r="I597" s="62"/>
      <c r="J597" s="61"/>
      <c r="K597" s="39"/>
      <c r="L597" s="39">
        <f t="shared" si="28"/>
        <v>0</v>
      </c>
      <c r="M597" s="62"/>
      <c r="N597" s="40">
        <f t="shared" si="29"/>
        <v>0</v>
      </c>
    </row>
    <row r="598" spans="1:14" x14ac:dyDescent="0.2">
      <c r="A598" s="42">
        <f t="shared" si="27"/>
        <v>0</v>
      </c>
      <c r="B598" s="49">
        <f>+verwerking!E592</f>
        <v>0</v>
      </c>
      <c r="C598" s="85">
        <f>+verwerking!G592+verwerking!I592+verwerking!K592+verwerking!M592</f>
        <v>0</v>
      </c>
      <c r="D598" s="85" t="str">
        <f>verwerking!F592</f>
        <v>Container</v>
      </c>
      <c r="E598" s="42"/>
      <c r="F598" s="61">
        <f>Tabel4[[#This Row],[Kolom52]]*Tabel4[[#This Row],[Kolom8]]</f>
        <v>0</v>
      </c>
      <c r="G598" s="50"/>
      <c r="H598" s="61"/>
      <c r="I598" s="62"/>
      <c r="J598" s="61"/>
      <c r="K598" s="39"/>
      <c r="L598" s="39">
        <f t="shared" si="28"/>
        <v>0</v>
      </c>
      <c r="M598" s="62"/>
      <c r="N598" s="40">
        <f t="shared" si="29"/>
        <v>0</v>
      </c>
    </row>
    <row r="599" spans="1:14" x14ac:dyDescent="0.2">
      <c r="A599" s="42">
        <f t="shared" si="27"/>
        <v>0</v>
      </c>
      <c r="B599" s="49">
        <f>+verwerking!E593</f>
        <v>0</v>
      </c>
      <c r="C599" s="85">
        <f>+verwerking!G593+verwerking!I593+verwerking!K593+verwerking!M593</f>
        <v>0</v>
      </c>
      <c r="D599" s="85" t="str">
        <f>verwerking!F593</f>
        <v>Ton</v>
      </c>
      <c r="E599" s="42"/>
      <c r="F599" s="61">
        <f>Tabel4[[#This Row],[Kolom52]]*Tabel4[[#This Row],[Kolom8]]</f>
        <v>0</v>
      </c>
      <c r="G599" s="50"/>
      <c r="H599" s="61"/>
      <c r="I599" s="62"/>
      <c r="J599" s="61"/>
      <c r="K599" s="39"/>
      <c r="L599" s="39">
        <f t="shared" si="28"/>
        <v>0</v>
      </c>
      <c r="M599" s="62"/>
      <c r="N599" s="40">
        <f t="shared" si="29"/>
        <v>0</v>
      </c>
    </row>
    <row r="600" spans="1:14" x14ac:dyDescent="0.2">
      <c r="A600" s="42">
        <f t="shared" si="27"/>
        <v>0</v>
      </c>
      <c r="B600" s="49">
        <f>+verwerking!E594</f>
        <v>0</v>
      </c>
      <c r="C600" s="85">
        <f>+verwerking!G594+verwerking!I594+verwerking!K594+verwerking!M594</f>
        <v>0</v>
      </c>
      <c r="D600" s="85" t="str">
        <f>verwerking!F594</f>
        <v>KG</v>
      </c>
      <c r="E600" s="42"/>
      <c r="F600" s="61">
        <f>Tabel4[[#This Row],[Kolom52]]*Tabel4[[#This Row],[Kolom8]]</f>
        <v>0</v>
      </c>
      <c r="G600" s="50"/>
      <c r="H600" s="61"/>
      <c r="I600" s="62"/>
      <c r="J600" s="61"/>
      <c r="K600" s="39"/>
      <c r="L600" s="39">
        <f t="shared" si="28"/>
        <v>0</v>
      </c>
      <c r="M600" s="62"/>
      <c r="N600" s="40">
        <f t="shared" si="29"/>
        <v>0</v>
      </c>
    </row>
    <row r="601" spans="1:14" x14ac:dyDescent="0.2">
      <c r="A601" s="42">
        <f t="shared" si="27"/>
        <v>0</v>
      </c>
      <c r="B601" s="49">
        <f>+verwerking!E595</f>
        <v>0</v>
      </c>
      <c r="C601" s="85">
        <f>+verwerking!G595+verwerking!I595+verwerking!K595+verwerking!M595</f>
        <v>0</v>
      </c>
      <c r="D601" s="85" t="str">
        <f>verwerking!F595</f>
        <v>Stuk</v>
      </c>
      <c r="E601" s="42"/>
      <c r="F601" s="61">
        <f>Tabel4[[#This Row],[Kolom52]]*Tabel4[[#This Row],[Kolom8]]</f>
        <v>0</v>
      </c>
      <c r="G601" s="50"/>
      <c r="H601" s="61"/>
      <c r="I601" s="62"/>
      <c r="J601" s="61"/>
      <c r="K601" s="39"/>
      <c r="L601" s="39">
        <f t="shared" si="28"/>
        <v>0</v>
      </c>
      <c r="M601" s="62"/>
      <c r="N601" s="40">
        <f t="shared" si="29"/>
        <v>0</v>
      </c>
    </row>
    <row r="602" spans="1:14" x14ac:dyDescent="0.2">
      <c r="A602" s="42">
        <f t="shared" si="27"/>
        <v>0</v>
      </c>
      <c r="B602" s="49">
        <f>+verwerking!E596</f>
        <v>0</v>
      </c>
      <c r="C602" s="85">
        <f>+verwerking!G596+verwerking!I596+verwerking!K596+verwerking!M596</f>
        <v>0</v>
      </c>
      <c r="D602" s="85" t="str">
        <f>verwerking!F596</f>
        <v>Container</v>
      </c>
      <c r="E602" s="42"/>
      <c r="F602" s="61">
        <f>Tabel4[[#This Row],[Kolom52]]*Tabel4[[#This Row],[Kolom8]]</f>
        <v>0</v>
      </c>
      <c r="G602" s="50"/>
      <c r="H602" s="61"/>
      <c r="I602" s="62"/>
      <c r="J602" s="61"/>
      <c r="K602" s="39"/>
      <c r="L602" s="39">
        <f t="shared" si="28"/>
        <v>0</v>
      </c>
      <c r="M602" s="62"/>
      <c r="N602" s="40">
        <f t="shared" si="29"/>
        <v>0</v>
      </c>
    </row>
    <row r="603" spans="1:14" x14ac:dyDescent="0.2">
      <c r="A603" s="42">
        <f t="shared" si="27"/>
        <v>0</v>
      </c>
      <c r="B603" s="49">
        <f>+verwerking!E597</f>
        <v>0</v>
      </c>
      <c r="C603" s="85">
        <f>+verwerking!G597+verwerking!I597+verwerking!K597+verwerking!M597</f>
        <v>0</v>
      </c>
      <c r="D603" s="85" t="str">
        <f>verwerking!F597</f>
        <v>Ton</v>
      </c>
      <c r="E603" s="42"/>
      <c r="F603" s="61">
        <f>Tabel4[[#This Row],[Kolom52]]*Tabel4[[#This Row],[Kolom8]]</f>
        <v>0</v>
      </c>
      <c r="G603" s="50"/>
      <c r="H603" s="61"/>
      <c r="I603" s="62"/>
      <c r="J603" s="61"/>
      <c r="K603" s="39"/>
      <c r="L603" s="39">
        <f t="shared" si="28"/>
        <v>0</v>
      </c>
      <c r="M603" s="62"/>
      <c r="N603" s="40">
        <f t="shared" si="29"/>
        <v>0</v>
      </c>
    </row>
    <row r="604" spans="1:14" x14ac:dyDescent="0.2">
      <c r="A604" s="42">
        <f t="shared" si="27"/>
        <v>0</v>
      </c>
      <c r="B604" s="49">
        <f>+verwerking!E598</f>
        <v>0</v>
      </c>
      <c r="C604" s="85">
        <f>+verwerking!G598+verwerking!I598+verwerking!K598+verwerking!M598</f>
        <v>0</v>
      </c>
      <c r="D604" s="85" t="str">
        <f>verwerking!F598</f>
        <v>KG</v>
      </c>
      <c r="E604" s="42"/>
      <c r="F604" s="61">
        <f>Tabel4[[#This Row],[Kolom52]]*Tabel4[[#This Row],[Kolom8]]</f>
        <v>0</v>
      </c>
      <c r="G604" s="50"/>
      <c r="H604" s="61"/>
      <c r="I604" s="62"/>
      <c r="J604" s="61"/>
      <c r="K604" s="39"/>
      <c r="L604" s="39">
        <f t="shared" si="28"/>
        <v>0</v>
      </c>
      <c r="M604" s="62"/>
      <c r="N604" s="40">
        <f t="shared" si="29"/>
        <v>0</v>
      </c>
    </row>
    <row r="605" spans="1:14" x14ac:dyDescent="0.2">
      <c r="A605" s="42">
        <f t="shared" si="27"/>
        <v>0</v>
      </c>
      <c r="B605" s="49">
        <f>+verwerking!E599</f>
        <v>0</v>
      </c>
      <c r="C605" s="85">
        <f>+verwerking!G599+verwerking!I599+verwerking!K599+verwerking!M599</f>
        <v>0</v>
      </c>
      <c r="D605" s="85" t="str">
        <f>verwerking!F599</f>
        <v>Stuk</v>
      </c>
      <c r="E605" s="42"/>
      <c r="F605" s="61">
        <f>Tabel4[[#This Row],[Kolom52]]*Tabel4[[#This Row],[Kolom8]]</f>
        <v>0</v>
      </c>
      <c r="G605" s="50"/>
      <c r="H605" s="61"/>
      <c r="I605" s="62"/>
      <c r="J605" s="61"/>
      <c r="K605" s="39"/>
      <c r="L605" s="39">
        <f t="shared" si="28"/>
        <v>0</v>
      </c>
      <c r="M605" s="62"/>
      <c r="N605" s="40">
        <f t="shared" si="29"/>
        <v>0</v>
      </c>
    </row>
    <row r="606" spans="1:14" x14ac:dyDescent="0.2">
      <c r="A606" s="42">
        <f t="shared" si="27"/>
        <v>0</v>
      </c>
      <c r="B606" s="49">
        <f>+verwerking!E600</f>
        <v>0</v>
      </c>
      <c r="C606" s="85">
        <f>+verwerking!G600+verwerking!I600+verwerking!K600+verwerking!M600</f>
        <v>0</v>
      </c>
      <c r="D606" s="85" t="str">
        <f>verwerking!F600</f>
        <v>Container</v>
      </c>
      <c r="E606" s="42"/>
      <c r="F606" s="61">
        <f>Tabel4[[#This Row],[Kolom52]]*Tabel4[[#This Row],[Kolom8]]</f>
        <v>0</v>
      </c>
      <c r="G606" s="50"/>
      <c r="H606" s="61"/>
      <c r="I606" s="62"/>
      <c r="J606" s="61"/>
      <c r="K606" s="39"/>
      <c r="L606" s="39">
        <f t="shared" si="28"/>
        <v>0</v>
      </c>
      <c r="M606" s="62"/>
      <c r="N606" s="40">
        <f t="shared" si="29"/>
        <v>0</v>
      </c>
    </row>
    <row r="607" spans="1:14" x14ac:dyDescent="0.2">
      <c r="A607" s="42">
        <f t="shared" si="27"/>
        <v>0</v>
      </c>
      <c r="B607" s="49">
        <f>+verwerking!E601</f>
        <v>0</v>
      </c>
      <c r="C607" s="85">
        <f>+verwerking!G601+verwerking!I601+verwerking!K601+verwerking!M601</f>
        <v>0</v>
      </c>
      <c r="D607" s="85" t="str">
        <f>verwerking!F601</f>
        <v>Ton</v>
      </c>
      <c r="E607" s="42"/>
      <c r="F607" s="61">
        <f>Tabel4[[#This Row],[Kolom52]]*Tabel4[[#This Row],[Kolom8]]</f>
        <v>0</v>
      </c>
      <c r="G607" s="50"/>
      <c r="H607" s="61"/>
      <c r="I607" s="62"/>
      <c r="J607" s="61"/>
      <c r="K607" s="39"/>
      <c r="L607" s="39">
        <f t="shared" si="28"/>
        <v>0</v>
      </c>
      <c r="M607" s="62"/>
      <c r="N607" s="40">
        <f t="shared" si="29"/>
        <v>0</v>
      </c>
    </row>
    <row r="608" spans="1:14" x14ac:dyDescent="0.2">
      <c r="A608" s="42">
        <f t="shared" si="27"/>
        <v>0</v>
      </c>
      <c r="B608" s="49">
        <f>+verwerking!E602</f>
        <v>0</v>
      </c>
      <c r="C608" s="85">
        <f>+verwerking!G602+verwerking!I602+verwerking!K602+verwerking!M602</f>
        <v>0</v>
      </c>
      <c r="D608" s="85" t="str">
        <f>verwerking!F602</f>
        <v>KG</v>
      </c>
      <c r="E608" s="42"/>
      <c r="F608" s="61">
        <f>Tabel4[[#This Row],[Kolom52]]*Tabel4[[#This Row],[Kolom8]]</f>
        <v>0</v>
      </c>
      <c r="G608" s="50"/>
      <c r="H608" s="61"/>
      <c r="I608" s="62"/>
      <c r="J608" s="61"/>
      <c r="K608" s="39"/>
      <c r="L608" s="39">
        <f t="shared" si="28"/>
        <v>0</v>
      </c>
      <c r="M608" s="62"/>
      <c r="N608" s="40">
        <f t="shared" si="29"/>
        <v>0</v>
      </c>
    </row>
    <row r="609" spans="1:14" x14ac:dyDescent="0.2">
      <c r="A609" s="42">
        <f t="shared" si="27"/>
        <v>0</v>
      </c>
      <c r="B609" s="49">
        <f>+verwerking!E603</f>
        <v>0</v>
      </c>
      <c r="C609" s="85">
        <f>+verwerking!G603+verwerking!I603+verwerking!K603+verwerking!M603</f>
        <v>0</v>
      </c>
      <c r="D609" s="85" t="str">
        <f>verwerking!F603</f>
        <v>Stuk</v>
      </c>
      <c r="E609" s="42"/>
      <c r="F609" s="61">
        <f>Tabel4[[#This Row],[Kolom52]]*Tabel4[[#This Row],[Kolom8]]</f>
        <v>0</v>
      </c>
      <c r="G609" s="50"/>
      <c r="H609" s="61"/>
      <c r="I609" s="62"/>
      <c r="J609" s="61"/>
      <c r="K609" s="39"/>
      <c r="L609" s="39">
        <f t="shared" si="28"/>
        <v>0</v>
      </c>
      <c r="M609" s="62"/>
      <c r="N609" s="40">
        <f t="shared" si="29"/>
        <v>0</v>
      </c>
    </row>
    <row r="610" spans="1:14" x14ac:dyDescent="0.2">
      <c r="A610" s="42">
        <f t="shared" si="27"/>
        <v>0</v>
      </c>
      <c r="B610" s="49">
        <f>+verwerking!E604</f>
        <v>0</v>
      </c>
      <c r="C610" s="85">
        <f>+verwerking!G604+verwerking!I604+verwerking!K604+verwerking!M604</f>
        <v>0</v>
      </c>
      <c r="D610" s="85" t="str">
        <f>verwerking!F604</f>
        <v>Container</v>
      </c>
      <c r="E610" s="42"/>
      <c r="F610" s="61">
        <f>Tabel4[[#This Row],[Kolom52]]*Tabel4[[#This Row],[Kolom8]]</f>
        <v>0</v>
      </c>
      <c r="G610" s="50"/>
      <c r="H610" s="61"/>
      <c r="I610" s="62"/>
      <c r="J610" s="61"/>
      <c r="K610" s="39"/>
      <c r="L610" s="39">
        <f t="shared" si="28"/>
        <v>0</v>
      </c>
      <c r="M610" s="62"/>
      <c r="N610" s="40">
        <f t="shared" si="29"/>
        <v>0</v>
      </c>
    </row>
    <row r="611" spans="1:14" x14ac:dyDescent="0.2">
      <c r="A611" s="42">
        <f t="shared" si="27"/>
        <v>0</v>
      </c>
      <c r="B611" s="49">
        <f>+verwerking!E605</f>
        <v>0</v>
      </c>
      <c r="C611" s="85">
        <f>+verwerking!G605+verwerking!I605+verwerking!K605+verwerking!M605</f>
        <v>0</v>
      </c>
      <c r="D611" s="85" t="str">
        <f>verwerking!F605</f>
        <v>Ton</v>
      </c>
      <c r="E611" s="42"/>
      <c r="F611" s="61">
        <f>Tabel4[[#This Row],[Kolom52]]*Tabel4[[#This Row],[Kolom8]]</f>
        <v>0</v>
      </c>
      <c r="G611" s="50"/>
      <c r="H611" s="61"/>
      <c r="I611" s="62"/>
      <c r="J611" s="61"/>
      <c r="K611" s="39"/>
      <c r="L611" s="39">
        <f t="shared" si="28"/>
        <v>0</v>
      </c>
      <c r="M611" s="62"/>
      <c r="N611" s="40">
        <f t="shared" si="29"/>
        <v>0</v>
      </c>
    </row>
    <row r="612" spans="1:14" x14ac:dyDescent="0.2">
      <c r="A612" s="42">
        <f t="shared" si="27"/>
        <v>0</v>
      </c>
      <c r="B612" s="49">
        <f>+verwerking!E606</f>
        <v>0</v>
      </c>
      <c r="C612" s="85">
        <f>+verwerking!G606+verwerking!I606+verwerking!K606+verwerking!M606</f>
        <v>0</v>
      </c>
      <c r="D612" s="85" t="str">
        <f>verwerking!F606</f>
        <v>KG</v>
      </c>
      <c r="E612" s="42"/>
      <c r="F612" s="61">
        <f>Tabel4[[#This Row],[Kolom52]]*Tabel4[[#This Row],[Kolom8]]</f>
        <v>0</v>
      </c>
      <c r="G612" s="50"/>
      <c r="H612" s="61"/>
      <c r="I612" s="62"/>
      <c r="J612" s="61"/>
      <c r="K612" s="39"/>
      <c r="L612" s="39">
        <f t="shared" si="28"/>
        <v>0</v>
      </c>
      <c r="M612" s="62"/>
      <c r="N612" s="40">
        <f t="shared" si="29"/>
        <v>0</v>
      </c>
    </row>
    <row r="613" spans="1:14" x14ac:dyDescent="0.2">
      <c r="A613" s="42">
        <f t="shared" si="27"/>
        <v>0</v>
      </c>
      <c r="B613" s="49">
        <f>+verwerking!E607</f>
        <v>0</v>
      </c>
      <c r="C613" s="85">
        <f>+verwerking!G607+verwerking!I607+verwerking!K607+verwerking!M607</f>
        <v>0</v>
      </c>
      <c r="D613" s="85" t="str">
        <f>verwerking!F607</f>
        <v>Stuk</v>
      </c>
      <c r="E613" s="42"/>
      <c r="F613" s="61">
        <f>Tabel4[[#This Row],[Kolom52]]*Tabel4[[#This Row],[Kolom8]]</f>
        <v>0</v>
      </c>
      <c r="G613" s="50"/>
      <c r="H613" s="61"/>
      <c r="I613" s="62"/>
      <c r="J613" s="61"/>
      <c r="K613" s="39"/>
      <c r="L613" s="39">
        <f t="shared" si="28"/>
        <v>0</v>
      </c>
      <c r="M613" s="62"/>
      <c r="N613" s="40">
        <f t="shared" si="29"/>
        <v>0</v>
      </c>
    </row>
    <row r="614" spans="1:14" x14ac:dyDescent="0.2">
      <c r="A614" s="42">
        <f t="shared" si="27"/>
        <v>0</v>
      </c>
      <c r="B614" s="49">
        <f>+verwerking!E608</f>
        <v>0</v>
      </c>
      <c r="C614" s="85">
        <f>+verwerking!G608+verwerking!I608+verwerking!K608+verwerking!M608</f>
        <v>0</v>
      </c>
      <c r="D614" s="85" t="str">
        <f>verwerking!F608</f>
        <v>Container</v>
      </c>
      <c r="E614" s="42"/>
      <c r="F614" s="61">
        <f>Tabel4[[#This Row],[Kolom52]]*Tabel4[[#This Row],[Kolom8]]</f>
        <v>0</v>
      </c>
      <c r="G614" s="50"/>
      <c r="H614" s="61"/>
      <c r="I614" s="62"/>
      <c r="J614" s="61"/>
      <c r="K614" s="39"/>
      <c r="L614" s="39">
        <f t="shared" si="28"/>
        <v>0</v>
      </c>
      <c r="M614" s="62"/>
      <c r="N614" s="40">
        <f t="shared" si="29"/>
        <v>0</v>
      </c>
    </row>
    <row r="615" spans="1:14" x14ac:dyDescent="0.2">
      <c r="A615" s="42">
        <f t="shared" si="27"/>
        <v>0</v>
      </c>
      <c r="B615" s="49">
        <f>+verwerking!E609</f>
        <v>0</v>
      </c>
      <c r="C615" s="85">
        <f>+verwerking!G609+verwerking!I609+verwerking!K609+verwerking!M609</f>
        <v>0</v>
      </c>
      <c r="D615" s="85" t="str">
        <f>verwerking!F609</f>
        <v>Ton</v>
      </c>
      <c r="E615" s="42"/>
      <c r="F615" s="61">
        <f>Tabel4[[#This Row],[Kolom52]]*Tabel4[[#This Row],[Kolom8]]</f>
        <v>0</v>
      </c>
      <c r="G615" s="50"/>
      <c r="H615" s="61"/>
      <c r="I615" s="62"/>
      <c r="J615" s="61"/>
      <c r="K615" s="39"/>
      <c r="L615" s="39">
        <f t="shared" si="28"/>
        <v>0</v>
      </c>
      <c r="M615" s="62"/>
      <c r="N615" s="40">
        <f t="shared" si="29"/>
        <v>0</v>
      </c>
    </row>
    <row r="616" spans="1:14" x14ac:dyDescent="0.2">
      <c r="A616" s="42">
        <f t="shared" si="27"/>
        <v>0</v>
      </c>
      <c r="B616" s="49">
        <f>+verwerking!E610</f>
        <v>0</v>
      </c>
      <c r="C616" s="85">
        <f>+verwerking!G610+verwerking!I610+verwerking!K610+verwerking!M610</f>
        <v>0</v>
      </c>
      <c r="D616" s="85" t="str">
        <f>verwerking!F610</f>
        <v>KG</v>
      </c>
      <c r="E616" s="42"/>
      <c r="F616" s="61">
        <f>Tabel4[[#This Row],[Kolom52]]*Tabel4[[#This Row],[Kolom8]]</f>
        <v>0</v>
      </c>
      <c r="G616" s="50"/>
      <c r="H616" s="61"/>
      <c r="I616" s="62"/>
      <c r="J616" s="61"/>
      <c r="K616" s="39"/>
      <c r="L616" s="39">
        <f t="shared" si="28"/>
        <v>0</v>
      </c>
      <c r="M616" s="62"/>
      <c r="N616" s="40">
        <f t="shared" si="29"/>
        <v>0</v>
      </c>
    </row>
    <row r="617" spans="1:14" x14ac:dyDescent="0.2">
      <c r="A617" s="42">
        <f t="shared" ref="A617:A654" si="30">+$A$8</f>
        <v>0</v>
      </c>
      <c r="B617" s="49">
        <f>+verwerking!E611</f>
        <v>0</v>
      </c>
      <c r="C617" s="85">
        <f>+verwerking!G611+verwerking!I611+verwerking!K611+verwerking!M611</f>
        <v>0</v>
      </c>
      <c r="D617" s="85" t="str">
        <f>verwerking!F611</f>
        <v>Stuk</v>
      </c>
      <c r="E617" s="42"/>
      <c r="F617" s="61">
        <f>Tabel4[[#This Row],[Kolom52]]*Tabel4[[#This Row],[Kolom8]]</f>
        <v>0</v>
      </c>
      <c r="G617" s="50"/>
      <c r="H617" s="61"/>
      <c r="I617" s="62"/>
      <c r="J617" s="61"/>
      <c r="K617" s="39"/>
      <c r="L617" s="39">
        <f t="shared" si="28"/>
        <v>0</v>
      </c>
      <c r="M617" s="62"/>
      <c r="N617" s="40">
        <f t="shared" si="29"/>
        <v>0</v>
      </c>
    </row>
    <row r="618" spans="1:14" x14ac:dyDescent="0.2">
      <c r="A618" s="42">
        <f t="shared" si="30"/>
        <v>0</v>
      </c>
      <c r="B618" s="49">
        <f>+verwerking!E612</f>
        <v>0</v>
      </c>
      <c r="C618" s="85">
        <f>+verwerking!G612+verwerking!I612+verwerking!K612+verwerking!M612</f>
        <v>0</v>
      </c>
      <c r="D618" s="85" t="str">
        <f>verwerking!F612</f>
        <v>Container</v>
      </c>
      <c r="E618" s="42"/>
      <c r="F618" s="61">
        <f>Tabel4[[#This Row],[Kolom52]]*Tabel4[[#This Row],[Kolom8]]</f>
        <v>0</v>
      </c>
      <c r="G618" s="50"/>
      <c r="H618" s="61"/>
      <c r="I618" s="62"/>
      <c r="J618" s="61"/>
      <c r="K618" s="39"/>
      <c r="L618" s="39">
        <f t="shared" si="28"/>
        <v>0</v>
      </c>
      <c r="M618" s="62"/>
      <c r="N618" s="40">
        <f t="shared" si="29"/>
        <v>0</v>
      </c>
    </row>
    <row r="619" spans="1:14" x14ac:dyDescent="0.2">
      <c r="A619" s="42">
        <f t="shared" si="30"/>
        <v>0</v>
      </c>
      <c r="B619" s="49">
        <f>+verwerking!E613</f>
        <v>0</v>
      </c>
      <c r="C619" s="85">
        <f>+verwerking!G613+verwerking!I613+verwerking!K613+verwerking!M613</f>
        <v>0</v>
      </c>
      <c r="D619" s="85" t="str">
        <f>verwerking!F613</f>
        <v>Container</v>
      </c>
      <c r="E619" s="42"/>
      <c r="F619" s="61">
        <f>Tabel4[[#This Row],[Kolom52]]*Tabel4[[#This Row],[Kolom8]]</f>
        <v>0</v>
      </c>
      <c r="G619" s="50"/>
      <c r="H619" s="61"/>
      <c r="I619" s="62"/>
      <c r="J619" s="61"/>
      <c r="K619" s="39"/>
      <c r="L619" s="39">
        <f t="shared" si="28"/>
        <v>0</v>
      </c>
      <c r="M619" s="62"/>
      <c r="N619" s="40">
        <f t="shared" si="29"/>
        <v>0</v>
      </c>
    </row>
    <row r="620" spans="1:14" x14ac:dyDescent="0.2">
      <c r="A620" s="42">
        <f t="shared" si="30"/>
        <v>0</v>
      </c>
      <c r="B620" s="49">
        <f>+verwerking!E614</f>
        <v>0</v>
      </c>
      <c r="C620" s="85">
        <f>+verwerking!G614+verwerking!I614+verwerking!K614+verwerking!M614</f>
        <v>0</v>
      </c>
      <c r="D620" s="85" t="str">
        <f>verwerking!F614</f>
        <v>KG</v>
      </c>
      <c r="E620" s="42"/>
      <c r="F620" s="61">
        <f>Tabel4[[#This Row],[Kolom52]]*Tabel4[[#This Row],[Kolom8]]</f>
        <v>0</v>
      </c>
      <c r="G620" s="50"/>
      <c r="H620" s="61"/>
      <c r="I620" s="62"/>
      <c r="J620" s="61"/>
      <c r="K620" s="39"/>
      <c r="L620" s="39">
        <f t="shared" si="28"/>
        <v>0</v>
      </c>
      <c r="M620" s="62"/>
      <c r="N620" s="40">
        <f t="shared" si="29"/>
        <v>0</v>
      </c>
    </row>
    <row r="621" spans="1:14" x14ac:dyDescent="0.2">
      <c r="A621" s="42">
        <f t="shared" si="30"/>
        <v>0</v>
      </c>
      <c r="B621" s="49">
        <f>+verwerking!E615</f>
        <v>0</v>
      </c>
      <c r="C621" s="85">
        <f>+verwerking!G615+verwerking!I615+verwerking!K615+verwerking!M615</f>
        <v>0</v>
      </c>
      <c r="D621" s="85" t="str">
        <f>verwerking!F615</f>
        <v>Stuk</v>
      </c>
      <c r="E621" s="42"/>
      <c r="F621" s="61">
        <f>Tabel4[[#This Row],[Kolom52]]*Tabel4[[#This Row],[Kolom8]]</f>
        <v>0</v>
      </c>
      <c r="G621" s="50"/>
      <c r="H621" s="61"/>
      <c r="I621" s="62"/>
      <c r="J621" s="61"/>
      <c r="K621" s="39"/>
      <c r="L621" s="39">
        <f t="shared" si="28"/>
        <v>0</v>
      </c>
      <c r="M621" s="62"/>
      <c r="N621" s="40">
        <f t="shared" si="29"/>
        <v>0</v>
      </c>
    </row>
    <row r="622" spans="1:14" x14ac:dyDescent="0.2">
      <c r="A622" s="42">
        <f t="shared" si="30"/>
        <v>0</v>
      </c>
      <c r="B622" s="49">
        <f>+verwerking!E616</f>
        <v>0</v>
      </c>
      <c r="C622" s="85">
        <f>+verwerking!G616+verwerking!I616+verwerking!K616+verwerking!M616</f>
        <v>0</v>
      </c>
      <c r="D622" s="85" t="str">
        <f>verwerking!F616</f>
        <v>Container</v>
      </c>
      <c r="E622" s="42"/>
      <c r="F622" s="61">
        <f>Tabel4[[#This Row],[Kolom52]]*Tabel4[[#This Row],[Kolom8]]</f>
        <v>0</v>
      </c>
      <c r="G622" s="50"/>
      <c r="H622" s="61"/>
      <c r="I622" s="62"/>
      <c r="J622" s="61"/>
      <c r="K622" s="39"/>
      <c r="L622" s="39">
        <f t="shared" si="28"/>
        <v>0</v>
      </c>
      <c r="M622" s="62"/>
      <c r="N622" s="40">
        <f t="shared" si="29"/>
        <v>0</v>
      </c>
    </row>
    <row r="623" spans="1:14" x14ac:dyDescent="0.2">
      <c r="A623" s="42">
        <f t="shared" si="30"/>
        <v>0</v>
      </c>
      <c r="B623" s="49">
        <f>+verwerking!E617</f>
        <v>0</v>
      </c>
      <c r="C623" s="85">
        <f>+verwerking!G617+verwerking!I617+verwerking!K617+verwerking!M617</f>
        <v>0</v>
      </c>
      <c r="D623" s="85" t="str">
        <f>verwerking!F617</f>
        <v>Ton</v>
      </c>
      <c r="E623" s="42"/>
      <c r="F623" s="61">
        <f>Tabel4[[#This Row],[Kolom52]]*Tabel4[[#This Row],[Kolom8]]</f>
        <v>0</v>
      </c>
      <c r="G623" s="50"/>
      <c r="H623" s="61"/>
      <c r="I623" s="62"/>
      <c r="J623" s="61"/>
      <c r="K623" s="39"/>
      <c r="L623" s="39">
        <f t="shared" si="28"/>
        <v>0</v>
      </c>
      <c r="M623" s="62"/>
      <c r="N623" s="40">
        <f t="shared" si="29"/>
        <v>0</v>
      </c>
    </row>
    <row r="624" spans="1:14" x14ac:dyDescent="0.2">
      <c r="A624" s="42">
        <f t="shared" si="30"/>
        <v>0</v>
      </c>
      <c r="B624" s="49">
        <f>+verwerking!E618</f>
        <v>0</v>
      </c>
      <c r="C624" s="85">
        <f>+verwerking!G618+verwerking!I618+verwerking!K618+verwerking!M618</f>
        <v>0</v>
      </c>
      <c r="D624" s="85" t="str">
        <f>verwerking!F618</f>
        <v>KG</v>
      </c>
      <c r="E624" s="42"/>
      <c r="F624" s="61">
        <f>Tabel4[[#This Row],[Kolom52]]*Tabel4[[#This Row],[Kolom8]]</f>
        <v>0</v>
      </c>
      <c r="G624" s="50"/>
      <c r="H624" s="61"/>
      <c r="I624" s="62"/>
      <c r="J624" s="61"/>
      <c r="K624" s="39"/>
      <c r="L624" s="39">
        <f t="shared" si="28"/>
        <v>0</v>
      </c>
      <c r="M624" s="62"/>
      <c r="N624" s="40">
        <f t="shared" si="29"/>
        <v>0</v>
      </c>
    </row>
    <row r="625" spans="1:14" x14ac:dyDescent="0.2">
      <c r="A625" s="42">
        <f t="shared" si="30"/>
        <v>0</v>
      </c>
      <c r="B625" s="49">
        <f>+verwerking!E619</f>
        <v>0</v>
      </c>
      <c r="C625" s="85">
        <f>+verwerking!G619+verwerking!I619+verwerking!K619+verwerking!M619</f>
        <v>0</v>
      </c>
      <c r="D625" s="85" t="str">
        <f>verwerking!F619</f>
        <v>Stuk</v>
      </c>
      <c r="E625" s="42"/>
      <c r="F625" s="61">
        <f>Tabel4[[#This Row],[Kolom52]]*Tabel4[[#This Row],[Kolom8]]</f>
        <v>0</v>
      </c>
      <c r="G625" s="50"/>
      <c r="H625" s="61"/>
      <c r="I625" s="62"/>
      <c r="J625" s="61"/>
      <c r="K625" s="39"/>
      <c r="L625" s="39">
        <f t="shared" si="28"/>
        <v>0</v>
      </c>
      <c r="M625" s="62"/>
      <c r="N625" s="40">
        <f t="shared" si="29"/>
        <v>0</v>
      </c>
    </row>
    <row r="626" spans="1:14" x14ac:dyDescent="0.2">
      <c r="A626" s="42">
        <f t="shared" si="30"/>
        <v>0</v>
      </c>
      <c r="B626" s="49">
        <f>+verwerking!E620</f>
        <v>0</v>
      </c>
      <c r="C626" s="85">
        <f>+verwerking!G620+verwerking!I620+verwerking!K620+verwerking!M620</f>
        <v>0</v>
      </c>
      <c r="D626" s="85" t="str">
        <f>verwerking!F620</f>
        <v>Container</v>
      </c>
      <c r="E626" s="42"/>
      <c r="F626" s="61">
        <f>Tabel4[[#This Row],[Kolom52]]*Tabel4[[#This Row],[Kolom8]]</f>
        <v>0</v>
      </c>
      <c r="G626" s="50"/>
      <c r="H626" s="61"/>
      <c r="I626" s="62"/>
      <c r="J626" s="61"/>
      <c r="K626" s="39"/>
      <c r="L626" s="39">
        <f t="shared" si="28"/>
        <v>0</v>
      </c>
      <c r="M626" s="62"/>
      <c r="N626" s="40">
        <f t="shared" si="29"/>
        <v>0</v>
      </c>
    </row>
    <row r="627" spans="1:14" x14ac:dyDescent="0.2">
      <c r="A627" s="42">
        <f t="shared" si="30"/>
        <v>0</v>
      </c>
      <c r="B627" s="49">
        <f>+verwerking!E621</f>
        <v>0</v>
      </c>
      <c r="C627" s="85">
        <f>+verwerking!G621+verwerking!I621+verwerking!K621+verwerking!M621</f>
        <v>0</v>
      </c>
      <c r="D627" s="85" t="str">
        <f>verwerking!F621</f>
        <v>Ton</v>
      </c>
      <c r="E627" s="42"/>
      <c r="F627" s="61">
        <f>Tabel4[[#This Row],[Kolom52]]*Tabel4[[#This Row],[Kolom8]]</f>
        <v>0</v>
      </c>
      <c r="G627" s="50"/>
      <c r="H627" s="61"/>
      <c r="I627" s="62"/>
      <c r="J627" s="61"/>
      <c r="K627" s="39"/>
      <c r="L627" s="39">
        <f t="shared" si="28"/>
        <v>0</v>
      </c>
      <c r="M627" s="62"/>
      <c r="N627" s="40">
        <f t="shared" si="29"/>
        <v>0</v>
      </c>
    </row>
    <row r="628" spans="1:14" x14ac:dyDescent="0.2">
      <c r="A628" s="42">
        <f t="shared" si="30"/>
        <v>0</v>
      </c>
      <c r="B628" s="49">
        <f>+verwerking!E622</f>
        <v>0</v>
      </c>
      <c r="C628" s="85">
        <f>+verwerking!G622+verwerking!I622+verwerking!K622+verwerking!M622</f>
        <v>0</v>
      </c>
      <c r="D628" s="85" t="str">
        <f>verwerking!F622</f>
        <v>KG</v>
      </c>
      <c r="E628" s="42"/>
      <c r="F628" s="61">
        <f>Tabel4[[#This Row],[Kolom52]]*Tabel4[[#This Row],[Kolom8]]</f>
        <v>0</v>
      </c>
      <c r="G628" s="50"/>
      <c r="H628" s="61"/>
      <c r="I628" s="62"/>
      <c r="J628" s="61"/>
      <c r="K628" s="39"/>
      <c r="L628" s="39">
        <f t="shared" si="28"/>
        <v>0</v>
      </c>
      <c r="M628" s="62"/>
      <c r="N628" s="40">
        <f t="shared" si="29"/>
        <v>0</v>
      </c>
    </row>
    <row r="629" spans="1:14" x14ac:dyDescent="0.2">
      <c r="A629" s="42">
        <f t="shared" si="30"/>
        <v>0</v>
      </c>
      <c r="B629" s="49">
        <f>+verwerking!E623</f>
        <v>0</v>
      </c>
      <c r="C629" s="85">
        <f>+verwerking!G623+verwerking!I623+verwerking!K623+verwerking!M623</f>
        <v>0</v>
      </c>
      <c r="D629" s="85" t="str">
        <f>verwerking!F623</f>
        <v>Stuk</v>
      </c>
      <c r="E629" s="42"/>
      <c r="F629" s="61">
        <f>Tabel4[[#This Row],[Kolom52]]*Tabel4[[#This Row],[Kolom8]]</f>
        <v>0</v>
      </c>
      <c r="G629" s="50"/>
      <c r="H629" s="61"/>
      <c r="I629" s="62"/>
      <c r="J629" s="61"/>
      <c r="K629" s="39"/>
      <c r="L629" s="39">
        <f t="shared" si="28"/>
        <v>0</v>
      </c>
      <c r="M629" s="62"/>
      <c r="N629" s="40">
        <f t="shared" si="29"/>
        <v>0</v>
      </c>
    </row>
    <row r="630" spans="1:14" x14ac:dyDescent="0.2">
      <c r="A630" s="42">
        <f t="shared" si="30"/>
        <v>0</v>
      </c>
      <c r="B630" s="49">
        <f>+verwerking!E624</f>
        <v>0</v>
      </c>
      <c r="C630" s="85">
        <f>+verwerking!G624+verwerking!I624+verwerking!K624+verwerking!M624</f>
        <v>0</v>
      </c>
      <c r="D630" s="85" t="str">
        <f>verwerking!F624</f>
        <v>Container</v>
      </c>
      <c r="E630" s="42"/>
      <c r="F630" s="61">
        <f>Tabel4[[#This Row],[Kolom52]]*Tabel4[[#This Row],[Kolom8]]</f>
        <v>0</v>
      </c>
      <c r="G630" s="50"/>
      <c r="H630" s="61"/>
      <c r="I630" s="62"/>
      <c r="J630" s="61"/>
      <c r="K630" s="39"/>
      <c r="L630" s="39">
        <f t="shared" si="28"/>
        <v>0</v>
      </c>
      <c r="M630" s="62"/>
      <c r="N630" s="40">
        <f t="shared" si="29"/>
        <v>0</v>
      </c>
    </row>
    <row r="631" spans="1:14" x14ac:dyDescent="0.2">
      <c r="A631" s="42">
        <f t="shared" si="30"/>
        <v>0</v>
      </c>
      <c r="B631" s="49">
        <f>+verwerking!E625</f>
        <v>0</v>
      </c>
      <c r="C631" s="85">
        <f>+verwerking!G625+verwerking!I625+verwerking!K625+verwerking!M625</f>
        <v>0</v>
      </c>
      <c r="D631" s="85" t="str">
        <f>verwerking!F625</f>
        <v>Ton</v>
      </c>
      <c r="E631" s="42"/>
      <c r="F631" s="61">
        <f>Tabel4[[#This Row],[Kolom52]]*Tabel4[[#This Row],[Kolom8]]</f>
        <v>0</v>
      </c>
      <c r="G631" s="50"/>
      <c r="H631" s="61"/>
      <c r="I631" s="62"/>
      <c r="J631" s="61"/>
      <c r="K631" s="39"/>
      <c r="L631" s="39">
        <f t="shared" si="28"/>
        <v>0</v>
      </c>
      <c r="M631" s="62"/>
      <c r="N631" s="40">
        <f t="shared" si="29"/>
        <v>0</v>
      </c>
    </row>
    <row r="632" spans="1:14" x14ac:dyDescent="0.2">
      <c r="A632" s="42">
        <f t="shared" si="30"/>
        <v>0</v>
      </c>
      <c r="B632" s="49">
        <f>+verwerking!E626</f>
        <v>0</v>
      </c>
      <c r="C632" s="85">
        <f>+verwerking!G626+verwerking!I626+verwerking!K626+verwerking!M626</f>
        <v>0</v>
      </c>
      <c r="D632" s="85" t="str">
        <f>verwerking!F626</f>
        <v>KG</v>
      </c>
      <c r="E632" s="42"/>
      <c r="F632" s="61">
        <f>Tabel4[[#This Row],[Kolom52]]*Tabel4[[#This Row],[Kolom8]]</f>
        <v>0</v>
      </c>
      <c r="G632" s="50"/>
      <c r="H632" s="61"/>
      <c r="I632" s="62"/>
      <c r="J632" s="61"/>
      <c r="K632" s="39"/>
      <c r="L632" s="39">
        <f t="shared" si="28"/>
        <v>0</v>
      </c>
      <c r="M632" s="62"/>
      <c r="N632" s="40">
        <f t="shared" si="29"/>
        <v>0</v>
      </c>
    </row>
    <row r="633" spans="1:14" x14ac:dyDescent="0.2">
      <c r="A633" s="42">
        <f t="shared" si="30"/>
        <v>0</v>
      </c>
      <c r="B633" s="49">
        <f>+verwerking!E627</f>
        <v>0</v>
      </c>
      <c r="C633" s="85">
        <f>+verwerking!G627+verwerking!I627+verwerking!K627+verwerking!M627</f>
        <v>0</v>
      </c>
      <c r="D633" s="85" t="str">
        <f>verwerking!F627</f>
        <v>Stuk</v>
      </c>
      <c r="E633" s="42"/>
      <c r="F633" s="61">
        <f>Tabel4[[#This Row],[Kolom52]]*Tabel4[[#This Row],[Kolom8]]</f>
        <v>0</v>
      </c>
      <c r="G633" s="50"/>
      <c r="H633" s="61"/>
      <c r="I633" s="62"/>
      <c r="J633" s="61"/>
      <c r="K633" s="39"/>
      <c r="L633" s="39">
        <f t="shared" si="28"/>
        <v>0</v>
      </c>
      <c r="M633" s="62"/>
      <c r="N633" s="40">
        <f t="shared" si="29"/>
        <v>0</v>
      </c>
    </row>
    <row r="634" spans="1:14" x14ac:dyDescent="0.2">
      <c r="A634" s="42">
        <f t="shared" si="30"/>
        <v>0</v>
      </c>
      <c r="B634" s="49">
        <f>+verwerking!E628</f>
        <v>0</v>
      </c>
      <c r="C634" s="85">
        <f>+verwerking!G628+verwerking!I628+verwerking!K628+verwerking!M628</f>
        <v>0</v>
      </c>
      <c r="D634" s="85" t="str">
        <f>verwerking!F628</f>
        <v>Container</v>
      </c>
      <c r="E634" s="42"/>
      <c r="F634" s="61">
        <f>Tabel4[[#This Row],[Kolom52]]*Tabel4[[#This Row],[Kolom8]]</f>
        <v>0</v>
      </c>
      <c r="G634" s="50"/>
      <c r="H634" s="61"/>
      <c r="I634" s="62"/>
      <c r="J634" s="61"/>
      <c r="K634" s="39"/>
      <c r="L634" s="39">
        <f t="shared" si="28"/>
        <v>0</v>
      </c>
      <c r="M634" s="62"/>
      <c r="N634" s="40">
        <f t="shared" si="29"/>
        <v>0</v>
      </c>
    </row>
    <row r="635" spans="1:14" x14ac:dyDescent="0.2">
      <c r="A635" s="42">
        <f t="shared" si="30"/>
        <v>0</v>
      </c>
      <c r="B635" s="49">
        <f>+verwerking!E629</f>
        <v>0</v>
      </c>
      <c r="C635" s="85">
        <f>+verwerking!G629+verwerking!I629+verwerking!K629+verwerking!M629</f>
        <v>0</v>
      </c>
      <c r="D635" s="85" t="str">
        <f>verwerking!F629</f>
        <v>Ton</v>
      </c>
      <c r="E635" s="42"/>
      <c r="F635" s="61">
        <f>Tabel4[[#This Row],[Kolom52]]*Tabel4[[#This Row],[Kolom8]]</f>
        <v>0</v>
      </c>
      <c r="G635" s="50"/>
      <c r="H635" s="61"/>
      <c r="I635" s="62"/>
      <c r="J635" s="61"/>
      <c r="K635" s="39"/>
      <c r="L635" s="39">
        <f t="shared" si="28"/>
        <v>0</v>
      </c>
      <c r="M635" s="62"/>
      <c r="N635" s="40">
        <f t="shared" si="29"/>
        <v>0</v>
      </c>
    </row>
    <row r="636" spans="1:14" x14ac:dyDescent="0.2">
      <c r="A636" s="42">
        <f t="shared" si="30"/>
        <v>0</v>
      </c>
      <c r="B636" s="49">
        <f>+verwerking!E630</f>
        <v>0</v>
      </c>
      <c r="C636" s="85">
        <f>+verwerking!G630+verwerking!I630+verwerking!K630+verwerking!M630</f>
        <v>0</v>
      </c>
      <c r="D636" s="85" t="str">
        <f>verwerking!F630</f>
        <v>KG</v>
      </c>
      <c r="E636" s="42"/>
      <c r="F636" s="61">
        <f>Tabel4[[#This Row],[Kolom52]]*Tabel4[[#This Row],[Kolom8]]</f>
        <v>0</v>
      </c>
      <c r="G636" s="50"/>
      <c r="H636" s="61"/>
      <c r="I636" s="62"/>
      <c r="J636" s="61"/>
      <c r="K636" s="39"/>
      <c r="L636" s="39">
        <f t="shared" si="28"/>
        <v>0</v>
      </c>
      <c r="M636" s="62"/>
      <c r="N636" s="40">
        <f t="shared" si="29"/>
        <v>0</v>
      </c>
    </row>
    <row r="637" spans="1:14" x14ac:dyDescent="0.2">
      <c r="A637" s="42">
        <f t="shared" si="30"/>
        <v>0</v>
      </c>
      <c r="B637" s="49">
        <f>+verwerking!E631</f>
        <v>0</v>
      </c>
      <c r="C637" s="85">
        <f>+verwerking!G631+verwerking!I631+verwerking!K631+verwerking!M631</f>
        <v>0</v>
      </c>
      <c r="D637" s="85" t="str">
        <f>verwerking!F631</f>
        <v>Stuk</v>
      </c>
      <c r="E637" s="42"/>
      <c r="F637" s="61">
        <f>Tabel4[[#This Row],[Kolom52]]*Tabel4[[#This Row],[Kolom8]]</f>
        <v>0</v>
      </c>
      <c r="G637" s="50"/>
      <c r="H637" s="61"/>
      <c r="I637" s="62"/>
      <c r="J637" s="61"/>
      <c r="K637" s="39"/>
      <c r="L637" s="39">
        <f t="shared" si="28"/>
        <v>0</v>
      </c>
      <c r="M637" s="62"/>
      <c r="N637" s="40">
        <f t="shared" si="29"/>
        <v>0</v>
      </c>
    </row>
    <row r="638" spans="1:14" x14ac:dyDescent="0.2">
      <c r="A638" s="42">
        <f t="shared" si="30"/>
        <v>0</v>
      </c>
      <c r="B638" s="49">
        <f>+verwerking!E632</f>
        <v>0</v>
      </c>
      <c r="C638" s="85">
        <f>+verwerking!G632+verwerking!I632+verwerking!K632+verwerking!M632</f>
        <v>0</v>
      </c>
      <c r="D638" s="85" t="str">
        <f>verwerking!F632</f>
        <v>Container</v>
      </c>
      <c r="E638" s="42"/>
      <c r="F638" s="61">
        <f>Tabel4[[#This Row],[Kolom52]]*Tabel4[[#This Row],[Kolom8]]</f>
        <v>0</v>
      </c>
      <c r="G638" s="50"/>
      <c r="H638" s="61"/>
      <c r="I638" s="62"/>
      <c r="J638" s="61"/>
      <c r="K638" s="39"/>
      <c r="L638" s="39">
        <f t="shared" si="28"/>
        <v>0</v>
      </c>
      <c r="M638" s="62"/>
      <c r="N638" s="40">
        <f t="shared" si="29"/>
        <v>0</v>
      </c>
    </row>
    <row r="639" spans="1:14" x14ac:dyDescent="0.2">
      <c r="A639" s="42">
        <f t="shared" si="30"/>
        <v>0</v>
      </c>
      <c r="B639" s="49">
        <f>+verwerking!E633</f>
        <v>0</v>
      </c>
      <c r="C639" s="85">
        <f>+verwerking!G633+verwerking!I633+verwerking!K633+verwerking!M633</f>
        <v>0</v>
      </c>
      <c r="D639" s="85" t="str">
        <f>verwerking!F633</f>
        <v>Ton</v>
      </c>
      <c r="E639" s="42"/>
      <c r="F639" s="61">
        <f>Tabel4[[#This Row],[Kolom52]]*Tabel4[[#This Row],[Kolom8]]</f>
        <v>0</v>
      </c>
      <c r="G639" s="50"/>
      <c r="H639" s="61"/>
      <c r="I639" s="62"/>
      <c r="J639" s="61"/>
      <c r="K639" s="39"/>
      <c r="L639" s="39">
        <f t="shared" si="28"/>
        <v>0</v>
      </c>
      <c r="M639" s="62"/>
      <c r="N639" s="40">
        <f t="shared" si="29"/>
        <v>0</v>
      </c>
    </row>
    <row r="640" spans="1:14" x14ac:dyDescent="0.2">
      <c r="A640" s="42">
        <f t="shared" si="30"/>
        <v>0</v>
      </c>
      <c r="B640" s="49">
        <f>+verwerking!E634</f>
        <v>0</v>
      </c>
      <c r="C640" s="85">
        <f>+verwerking!G634+verwerking!I634+verwerking!K634+verwerking!M634</f>
        <v>0</v>
      </c>
      <c r="D640" s="85" t="str">
        <f>verwerking!F634</f>
        <v>KG</v>
      </c>
      <c r="E640" s="42"/>
      <c r="F640" s="61">
        <f>Tabel4[[#This Row],[Kolom52]]*Tabel4[[#This Row],[Kolom8]]</f>
        <v>0</v>
      </c>
      <c r="G640" s="50"/>
      <c r="H640" s="61"/>
      <c r="I640" s="62"/>
      <c r="J640" s="61"/>
      <c r="K640" s="39"/>
      <c r="L640" s="39">
        <f t="shared" si="28"/>
        <v>0</v>
      </c>
      <c r="M640" s="62"/>
      <c r="N640" s="40">
        <f t="shared" si="29"/>
        <v>0</v>
      </c>
    </row>
    <row r="641" spans="1:14" x14ac:dyDescent="0.2">
      <c r="A641" s="42">
        <f t="shared" si="30"/>
        <v>0</v>
      </c>
      <c r="B641" s="49">
        <f>+verwerking!E635</f>
        <v>0</v>
      </c>
      <c r="C641" s="85">
        <f>+verwerking!G635+verwerking!I635+verwerking!K635+verwerking!M635</f>
        <v>0</v>
      </c>
      <c r="D641" s="85" t="str">
        <f>verwerking!F635</f>
        <v>Stuk</v>
      </c>
      <c r="E641" s="42"/>
      <c r="F641" s="61">
        <f>Tabel4[[#This Row],[Kolom52]]*Tabel4[[#This Row],[Kolom8]]</f>
        <v>0</v>
      </c>
      <c r="G641" s="50"/>
      <c r="H641" s="61"/>
      <c r="I641" s="62"/>
      <c r="J641" s="61"/>
      <c r="K641" s="39"/>
      <c r="L641" s="39">
        <f t="shared" si="28"/>
        <v>0</v>
      </c>
      <c r="M641" s="62"/>
      <c r="N641" s="40">
        <f t="shared" si="29"/>
        <v>0</v>
      </c>
    </row>
    <row r="642" spans="1:14" x14ac:dyDescent="0.2">
      <c r="A642" s="42">
        <f t="shared" si="30"/>
        <v>0</v>
      </c>
      <c r="B642" s="49">
        <f>+verwerking!E636</f>
        <v>0</v>
      </c>
      <c r="C642" s="85">
        <f>+verwerking!G636+verwerking!I636+verwerking!K636+verwerking!M636</f>
        <v>0</v>
      </c>
      <c r="D642" s="85" t="str">
        <f>verwerking!F636</f>
        <v>Container</v>
      </c>
      <c r="E642" s="42"/>
      <c r="F642" s="61">
        <f>Tabel4[[#This Row],[Kolom52]]*Tabel4[[#This Row],[Kolom8]]</f>
        <v>0</v>
      </c>
      <c r="G642" s="50"/>
      <c r="H642" s="61"/>
      <c r="I642" s="62"/>
      <c r="J642" s="61"/>
      <c r="K642" s="39"/>
      <c r="L642" s="39">
        <f t="shared" si="28"/>
        <v>0</v>
      </c>
      <c r="M642" s="62"/>
      <c r="N642" s="40">
        <f t="shared" si="29"/>
        <v>0</v>
      </c>
    </row>
    <row r="643" spans="1:14" x14ac:dyDescent="0.2">
      <c r="A643" s="42">
        <f t="shared" si="30"/>
        <v>0</v>
      </c>
      <c r="B643" s="49">
        <f>+verwerking!E637</f>
        <v>0</v>
      </c>
      <c r="C643" s="85">
        <f>+verwerking!G637+verwerking!I637+verwerking!K637+verwerking!M637</f>
        <v>0</v>
      </c>
      <c r="D643" s="85" t="str">
        <f>verwerking!F637</f>
        <v>Ton</v>
      </c>
      <c r="E643" s="42"/>
      <c r="F643" s="61">
        <f>Tabel4[[#This Row],[Kolom52]]*Tabel4[[#This Row],[Kolom8]]</f>
        <v>0</v>
      </c>
      <c r="G643" s="50"/>
      <c r="H643" s="61"/>
      <c r="I643" s="62"/>
      <c r="J643" s="61"/>
      <c r="K643" s="39"/>
      <c r="L643" s="39">
        <f t="shared" si="28"/>
        <v>0</v>
      </c>
      <c r="M643" s="62"/>
      <c r="N643" s="40">
        <f t="shared" si="29"/>
        <v>0</v>
      </c>
    </row>
    <row r="644" spans="1:14" x14ac:dyDescent="0.2">
      <c r="A644" s="42">
        <f t="shared" si="30"/>
        <v>0</v>
      </c>
      <c r="B644" s="49">
        <f>+verwerking!E638</f>
        <v>0</v>
      </c>
      <c r="C644" s="85">
        <f>+verwerking!G638+verwerking!I638+verwerking!K638+verwerking!M638</f>
        <v>0</v>
      </c>
      <c r="D644" s="85" t="str">
        <f>verwerking!F638</f>
        <v>KG</v>
      </c>
      <c r="E644" s="42"/>
      <c r="F644" s="61">
        <f>Tabel4[[#This Row],[Kolom52]]*Tabel4[[#This Row],[Kolom8]]</f>
        <v>0</v>
      </c>
      <c r="G644" s="50"/>
      <c r="H644" s="61"/>
      <c r="I644" s="62"/>
      <c r="J644" s="61"/>
      <c r="K644" s="39"/>
      <c r="L644" s="39">
        <f t="shared" si="28"/>
        <v>0</v>
      </c>
      <c r="M644" s="62"/>
      <c r="N644" s="40">
        <f t="shared" si="29"/>
        <v>0</v>
      </c>
    </row>
    <row r="645" spans="1:14" x14ac:dyDescent="0.2">
      <c r="A645" s="42">
        <f t="shared" si="30"/>
        <v>0</v>
      </c>
      <c r="B645" s="49">
        <f>+verwerking!E639</f>
        <v>0</v>
      </c>
      <c r="C645" s="85">
        <f>+verwerking!G639+verwerking!I639+verwerking!K639+verwerking!M639</f>
        <v>0</v>
      </c>
      <c r="D645" s="85" t="str">
        <f>verwerking!F639</f>
        <v>Stuk</v>
      </c>
      <c r="E645" s="42"/>
      <c r="F645" s="61">
        <f>Tabel4[[#This Row],[Kolom52]]*Tabel4[[#This Row],[Kolom8]]</f>
        <v>0</v>
      </c>
      <c r="G645" s="50"/>
      <c r="H645" s="61"/>
      <c r="I645" s="62"/>
      <c r="J645" s="61"/>
      <c r="K645" s="39"/>
      <c r="L645" s="39">
        <f t="shared" si="28"/>
        <v>0</v>
      </c>
      <c r="M645" s="62"/>
      <c r="N645" s="40">
        <f t="shared" si="29"/>
        <v>0</v>
      </c>
    </row>
    <row r="646" spans="1:14" x14ac:dyDescent="0.2">
      <c r="A646" s="42">
        <f t="shared" si="30"/>
        <v>0</v>
      </c>
      <c r="B646" s="49">
        <f>+verwerking!E640</f>
        <v>0</v>
      </c>
      <c r="C646" s="85">
        <f>+verwerking!G640+verwerking!I640+verwerking!K640+verwerking!M640</f>
        <v>0</v>
      </c>
      <c r="D646" s="85" t="str">
        <f>verwerking!F640</f>
        <v>Container</v>
      </c>
      <c r="E646" s="42"/>
      <c r="F646" s="61">
        <f>Tabel4[[#This Row],[Kolom52]]*Tabel4[[#This Row],[Kolom8]]</f>
        <v>0</v>
      </c>
      <c r="G646" s="50"/>
      <c r="H646" s="61"/>
      <c r="I646" s="62"/>
      <c r="J646" s="61"/>
      <c r="K646" s="39"/>
      <c r="L646" s="39">
        <f t="shared" si="28"/>
        <v>0</v>
      </c>
      <c r="M646" s="62"/>
      <c r="N646" s="40">
        <f t="shared" si="29"/>
        <v>0</v>
      </c>
    </row>
    <row r="647" spans="1:14" x14ac:dyDescent="0.2">
      <c r="A647" s="42">
        <f t="shared" si="30"/>
        <v>0</v>
      </c>
      <c r="B647" s="49">
        <f>+verwerking!E641</f>
        <v>0</v>
      </c>
      <c r="C647" s="85">
        <f>+verwerking!G641+verwerking!I641+verwerking!K641+verwerking!M641</f>
        <v>0</v>
      </c>
      <c r="D647" s="85" t="str">
        <f>verwerking!F641</f>
        <v>Ton</v>
      </c>
      <c r="E647" s="42"/>
      <c r="F647" s="61">
        <f>Tabel4[[#This Row],[Kolom52]]*Tabel4[[#This Row],[Kolom8]]</f>
        <v>0</v>
      </c>
      <c r="G647" s="50"/>
      <c r="H647" s="61"/>
      <c r="I647" s="62"/>
      <c r="J647" s="61"/>
      <c r="K647" s="39"/>
      <c r="L647" s="39">
        <f t="shared" si="28"/>
        <v>0</v>
      </c>
      <c r="M647" s="62"/>
      <c r="N647" s="40">
        <f t="shared" si="29"/>
        <v>0</v>
      </c>
    </row>
    <row r="648" spans="1:14" x14ac:dyDescent="0.2">
      <c r="A648" s="42">
        <f t="shared" si="30"/>
        <v>0</v>
      </c>
      <c r="B648" s="49">
        <f>+verwerking!E642</f>
        <v>0</v>
      </c>
      <c r="C648" s="85">
        <f>+verwerking!G642+verwerking!I642+verwerking!K642+verwerking!M642</f>
        <v>0</v>
      </c>
      <c r="D648" s="85" t="str">
        <f>verwerking!F642</f>
        <v>KG</v>
      </c>
      <c r="E648" s="42"/>
      <c r="F648" s="61">
        <f>Tabel4[[#This Row],[Kolom52]]*Tabel4[[#This Row],[Kolom8]]</f>
        <v>0</v>
      </c>
      <c r="G648" s="50"/>
      <c r="H648" s="61"/>
      <c r="I648" s="62"/>
      <c r="J648" s="61"/>
      <c r="K648" s="39"/>
      <c r="L648" s="39">
        <f t="shared" si="28"/>
        <v>0</v>
      </c>
      <c r="M648" s="62"/>
      <c r="N648" s="40">
        <f t="shared" si="29"/>
        <v>0</v>
      </c>
    </row>
    <row r="649" spans="1:14" x14ac:dyDescent="0.2">
      <c r="A649" s="42">
        <f t="shared" si="30"/>
        <v>0</v>
      </c>
      <c r="B649" s="49">
        <f>+verwerking!E643</f>
        <v>0</v>
      </c>
      <c r="C649" s="85">
        <f>+verwerking!G643+verwerking!I643+verwerking!K643+verwerking!M643</f>
        <v>0</v>
      </c>
      <c r="D649" s="85" t="str">
        <f>verwerking!F643</f>
        <v>Stuk</v>
      </c>
      <c r="E649" s="42"/>
      <c r="F649" s="61">
        <f>Tabel4[[#This Row],[Kolom52]]*Tabel4[[#This Row],[Kolom8]]</f>
        <v>0</v>
      </c>
      <c r="G649" s="50"/>
      <c r="H649" s="61"/>
      <c r="I649" s="62"/>
      <c r="J649" s="61"/>
      <c r="K649" s="39"/>
      <c r="L649" s="39">
        <f t="shared" si="28"/>
        <v>0</v>
      </c>
      <c r="M649" s="62"/>
      <c r="N649" s="40">
        <f t="shared" si="29"/>
        <v>0</v>
      </c>
    </row>
    <row r="650" spans="1:14" x14ac:dyDescent="0.2">
      <c r="A650" s="42">
        <f t="shared" si="30"/>
        <v>0</v>
      </c>
      <c r="B650" s="49">
        <f>+verwerking!E644</f>
        <v>0</v>
      </c>
      <c r="C650" s="85">
        <f>+verwerking!G644+verwerking!I644+verwerking!K644+verwerking!M644</f>
        <v>0</v>
      </c>
      <c r="D650" s="85" t="str">
        <f>verwerking!F644</f>
        <v>Container</v>
      </c>
      <c r="E650" s="42"/>
      <c r="F650" s="61">
        <f>Tabel4[[#This Row],[Kolom52]]*Tabel4[[#This Row],[Kolom8]]</f>
        <v>0</v>
      </c>
      <c r="G650" s="50"/>
      <c r="H650" s="61"/>
      <c r="I650" s="62"/>
      <c r="J650" s="61"/>
      <c r="K650" s="39"/>
      <c r="L650" s="39">
        <f t="shared" si="28"/>
        <v>0</v>
      </c>
      <c r="M650" s="62"/>
      <c r="N650" s="40">
        <f t="shared" si="29"/>
        <v>0</v>
      </c>
    </row>
    <row r="651" spans="1:14" x14ac:dyDescent="0.2">
      <c r="A651" s="42">
        <f t="shared" si="30"/>
        <v>0</v>
      </c>
      <c r="B651" s="49">
        <f>+verwerking!E645</f>
        <v>0</v>
      </c>
      <c r="C651" s="85">
        <f>+verwerking!G645+verwerking!I645+verwerking!K645+verwerking!M645</f>
        <v>0</v>
      </c>
      <c r="D651" s="85" t="str">
        <f>verwerking!F645</f>
        <v>Ton</v>
      </c>
      <c r="E651" s="42"/>
      <c r="F651" s="61">
        <f>Tabel4[[#This Row],[Kolom52]]*Tabel4[[#This Row],[Kolom8]]</f>
        <v>0</v>
      </c>
      <c r="G651" s="50"/>
      <c r="H651" s="61"/>
      <c r="I651" s="62"/>
      <c r="J651" s="61"/>
      <c r="K651" s="39"/>
      <c r="L651" s="39">
        <f t="shared" si="28"/>
        <v>0</v>
      </c>
      <c r="M651" s="62"/>
      <c r="N651" s="40">
        <f t="shared" si="29"/>
        <v>0</v>
      </c>
    </row>
    <row r="652" spans="1:14" x14ac:dyDescent="0.2">
      <c r="A652" s="42">
        <f t="shared" si="30"/>
        <v>0</v>
      </c>
      <c r="B652" s="49">
        <f>+verwerking!E646</f>
        <v>0</v>
      </c>
      <c r="C652" s="85">
        <f>+verwerking!G646+verwerking!I646+verwerking!K646+verwerking!M646</f>
        <v>0</v>
      </c>
      <c r="D652" s="85" t="str">
        <f>verwerking!F646</f>
        <v>KG</v>
      </c>
      <c r="E652" s="42"/>
      <c r="F652" s="61">
        <f>Tabel4[[#This Row],[Kolom52]]*Tabel4[[#This Row],[Kolom8]]</f>
        <v>0</v>
      </c>
      <c r="G652" s="50"/>
      <c r="H652" s="61"/>
      <c r="I652" s="62"/>
      <c r="J652" s="61"/>
      <c r="K652" s="39"/>
      <c r="L652" s="39">
        <f t="shared" ref="L652:L654" si="31">+J652*K652</f>
        <v>0</v>
      </c>
      <c r="M652" s="62"/>
      <c r="N652" s="40">
        <f t="shared" ref="N652:N654" si="32">+F652+H652+L652</f>
        <v>0</v>
      </c>
    </row>
    <row r="653" spans="1:14" x14ac:dyDescent="0.2">
      <c r="A653" s="42">
        <f t="shared" si="30"/>
        <v>0</v>
      </c>
      <c r="B653" s="49">
        <f>+verwerking!E647</f>
        <v>0</v>
      </c>
      <c r="C653" s="85">
        <f>+verwerking!G647+verwerking!I647+verwerking!K647+verwerking!M647</f>
        <v>0</v>
      </c>
      <c r="D653" s="85" t="str">
        <f>verwerking!F647</f>
        <v>Stuk</v>
      </c>
      <c r="E653" s="42"/>
      <c r="F653" s="61">
        <f>Tabel4[[#This Row],[Kolom52]]*Tabel4[[#This Row],[Kolom8]]</f>
        <v>0</v>
      </c>
      <c r="G653" s="50"/>
      <c r="H653" s="61"/>
      <c r="I653" s="62"/>
      <c r="J653" s="61"/>
      <c r="K653" s="39"/>
      <c r="L653" s="39">
        <f t="shared" si="31"/>
        <v>0</v>
      </c>
      <c r="M653" s="62"/>
      <c r="N653" s="40">
        <f t="shared" si="32"/>
        <v>0</v>
      </c>
    </row>
    <row r="654" spans="1:14" x14ac:dyDescent="0.2">
      <c r="A654" s="42">
        <f t="shared" si="30"/>
        <v>0</v>
      </c>
      <c r="B654" s="49">
        <f>+verwerking!E648</f>
        <v>0</v>
      </c>
      <c r="C654" s="85">
        <f>+verwerking!G648+verwerking!I648+verwerking!K648+verwerking!M648</f>
        <v>0</v>
      </c>
      <c r="D654" s="85" t="str">
        <f>verwerking!F648</f>
        <v>Container</v>
      </c>
      <c r="E654" s="42"/>
      <c r="F654" s="61">
        <f>Tabel4[[#This Row],[Kolom52]]*Tabel4[[#This Row],[Kolom8]]</f>
        <v>0</v>
      </c>
      <c r="G654" s="50"/>
      <c r="H654" s="61"/>
      <c r="I654" s="62"/>
      <c r="J654" s="61"/>
      <c r="K654" s="39"/>
      <c r="L654" s="39">
        <f t="shared" si="31"/>
        <v>0</v>
      </c>
      <c r="M654" s="62"/>
      <c r="N654" s="40">
        <f t="shared" si="32"/>
        <v>0</v>
      </c>
    </row>
    <row r="655" spans="1:14" x14ac:dyDescent="0.2">
      <c r="G655"/>
      <c r="I655"/>
      <c r="M655"/>
    </row>
    <row r="656" spans="1:14" x14ac:dyDescent="0.2">
      <c r="G656"/>
      <c r="I656"/>
      <c r="M656"/>
    </row>
    <row r="657" spans="7:13" x14ac:dyDescent="0.2">
      <c r="G657"/>
      <c r="I657"/>
      <c r="M657"/>
    </row>
    <row r="658" spans="7:13" x14ac:dyDescent="0.2">
      <c r="G658"/>
      <c r="I658"/>
      <c r="M658"/>
    </row>
    <row r="659" spans="7:13" x14ac:dyDescent="0.2">
      <c r="G659"/>
      <c r="I659"/>
      <c r="M659"/>
    </row>
    <row r="660" spans="7:13" x14ac:dyDescent="0.2">
      <c r="G660"/>
      <c r="I660"/>
      <c r="M660"/>
    </row>
    <row r="661" spans="7:13" x14ac:dyDescent="0.2">
      <c r="G661"/>
      <c r="I661"/>
      <c r="M661"/>
    </row>
    <row r="662" spans="7:13" x14ac:dyDescent="0.2">
      <c r="G662"/>
      <c r="I662"/>
      <c r="M662"/>
    </row>
    <row r="663" spans="7:13" x14ac:dyDescent="0.2">
      <c r="G663"/>
      <c r="I663"/>
      <c r="M663"/>
    </row>
    <row r="664" spans="7:13" x14ac:dyDescent="0.2">
      <c r="G664"/>
      <c r="I664"/>
      <c r="M664"/>
    </row>
    <row r="665" spans="7:13" x14ac:dyDescent="0.2">
      <c r="G665"/>
      <c r="I665"/>
      <c r="M665"/>
    </row>
    <row r="666" spans="7:13" x14ac:dyDescent="0.2">
      <c r="G666"/>
      <c r="I666"/>
      <c r="M666"/>
    </row>
    <row r="667" spans="7:13" x14ac:dyDescent="0.2">
      <c r="G667"/>
      <c r="I667"/>
      <c r="M667"/>
    </row>
    <row r="668" spans="7:13" x14ac:dyDescent="0.2">
      <c r="G668"/>
      <c r="I668"/>
      <c r="M668"/>
    </row>
    <row r="669" spans="7:13" x14ac:dyDescent="0.2">
      <c r="G669"/>
      <c r="I669"/>
      <c r="M669"/>
    </row>
    <row r="670" spans="7:13" x14ac:dyDescent="0.2">
      <c r="G670"/>
      <c r="I670"/>
      <c r="M670"/>
    </row>
    <row r="671" spans="7:13" x14ac:dyDescent="0.2">
      <c r="G671"/>
      <c r="I671"/>
      <c r="M671"/>
    </row>
    <row r="672" spans="7:13" x14ac:dyDescent="0.2">
      <c r="G672"/>
      <c r="I672"/>
      <c r="M672"/>
    </row>
    <row r="673" spans="7:13" x14ac:dyDescent="0.2">
      <c r="G673"/>
      <c r="I673"/>
      <c r="M673"/>
    </row>
    <row r="674" spans="7:13" x14ac:dyDescent="0.2">
      <c r="G674"/>
      <c r="I674"/>
      <c r="M674"/>
    </row>
    <row r="675" spans="7:13" x14ac:dyDescent="0.2">
      <c r="G675"/>
      <c r="I675"/>
      <c r="M675"/>
    </row>
    <row r="676" spans="7:13" x14ac:dyDescent="0.2">
      <c r="G676"/>
      <c r="I676"/>
      <c r="M676"/>
    </row>
    <row r="677" spans="7:13" x14ac:dyDescent="0.2">
      <c r="G677"/>
      <c r="I677"/>
      <c r="M677"/>
    </row>
    <row r="678" spans="7:13" x14ac:dyDescent="0.2">
      <c r="G678"/>
      <c r="I678"/>
      <c r="M678"/>
    </row>
    <row r="679" spans="7:13" x14ac:dyDescent="0.2">
      <c r="G679"/>
      <c r="I679"/>
      <c r="M679"/>
    </row>
    <row r="680" spans="7:13" x14ac:dyDescent="0.2">
      <c r="G680"/>
      <c r="I680"/>
      <c r="M680"/>
    </row>
    <row r="681" spans="7:13" x14ac:dyDescent="0.2">
      <c r="G681"/>
      <c r="I681"/>
      <c r="M681"/>
    </row>
    <row r="682" spans="7:13" x14ac:dyDescent="0.2">
      <c r="G682"/>
      <c r="I682"/>
      <c r="M682"/>
    </row>
    <row r="683" spans="7:13" x14ac:dyDescent="0.2">
      <c r="G683"/>
      <c r="I683"/>
      <c r="M683"/>
    </row>
    <row r="684" spans="7:13" x14ac:dyDescent="0.2">
      <c r="G684"/>
      <c r="I684"/>
      <c r="M684"/>
    </row>
    <row r="685" spans="7:13" x14ac:dyDescent="0.2">
      <c r="G685"/>
      <c r="I685"/>
      <c r="M685"/>
    </row>
    <row r="686" spans="7:13" x14ac:dyDescent="0.2">
      <c r="G686"/>
      <c r="I686"/>
      <c r="M686"/>
    </row>
    <row r="687" spans="7:13" x14ac:dyDescent="0.2">
      <c r="G687"/>
      <c r="I687"/>
      <c r="M687"/>
    </row>
    <row r="688" spans="7:13" x14ac:dyDescent="0.2">
      <c r="G688"/>
      <c r="I688"/>
      <c r="M688"/>
    </row>
    <row r="689" spans="7:13" x14ac:dyDescent="0.2">
      <c r="G689"/>
      <c r="I689"/>
      <c r="M689"/>
    </row>
    <row r="690" spans="7:13" x14ac:dyDescent="0.2">
      <c r="G690"/>
      <c r="I690"/>
      <c r="M690"/>
    </row>
    <row r="691" spans="7:13" x14ac:dyDescent="0.2">
      <c r="G691"/>
      <c r="I691"/>
      <c r="M691"/>
    </row>
    <row r="692" spans="7:13" x14ac:dyDescent="0.2">
      <c r="G692"/>
      <c r="I692"/>
      <c r="M692"/>
    </row>
    <row r="693" spans="7:13" x14ac:dyDescent="0.2">
      <c r="G693"/>
      <c r="I693"/>
      <c r="M693"/>
    </row>
    <row r="694" spans="7:13" x14ac:dyDescent="0.2">
      <c r="G694"/>
      <c r="I694"/>
      <c r="M694"/>
    </row>
    <row r="695" spans="7:13" x14ac:dyDescent="0.2">
      <c r="G695"/>
      <c r="I695"/>
      <c r="M695"/>
    </row>
    <row r="696" spans="7:13" x14ac:dyDescent="0.2">
      <c r="G696"/>
      <c r="I696"/>
      <c r="M696"/>
    </row>
    <row r="697" spans="7:13" x14ac:dyDescent="0.2">
      <c r="G697"/>
      <c r="I697"/>
      <c r="M697"/>
    </row>
    <row r="698" spans="7:13" x14ac:dyDescent="0.2">
      <c r="G698"/>
      <c r="I698"/>
      <c r="M698"/>
    </row>
  </sheetData>
  <sheetProtection algorithmName="SHA-512" hashValue="vNaoU8fpH0zbHnN8OUD2Nyy9i0b2WGk2dqaOHFW/zZ/AjvzdWNWr3covhd0UJpfny1bnFxymDDNBL9BT6d/svQ==" saltValue="FM2/GUJDnGaNMbare9bITw==" spinCount="100000" sheet="1" objects="1" scenarios="1"/>
  <phoneticPr fontId="13" type="noConversion"/>
  <conditionalFormatting sqref="E10:E654">
    <cfRule type="expression" dxfId="1" priority="1">
      <formula>#REF!="Verwerker"</formula>
    </cfRule>
    <cfRule type="containsText" dxfId="0" priority="2" operator="containsText" text="Verwerker">
      <formula>NOT(ISERROR(SEARCH("Verwerker",E10)))</formula>
    </cfRule>
  </conditionalFormatting>
  <dataValidations count="1">
    <dataValidation type="list" allowBlank="1" showInputMessage="1" showErrorMessage="1" sqref="E2" xr:uid="{6194BD09-1A23-4541-9855-B3B7A028DAA1}">
      <formula1>Z2:Z4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Totaal</vt:lpstr>
      <vt:lpstr>container</vt:lpstr>
      <vt:lpstr>verwerking</vt:lpstr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Busman</dc:creator>
  <cp:lastModifiedBy>Marcel Busman</cp:lastModifiedBy>
  <dcterms:created xsi:type="dcterms:W3CDTF">2023-12-07T15:47:38Z</dcterms:created>
  <dcterms:modified xsi:type="dcterms:W3CDTF">2024-01-04T10:06:28Z</dcterms:modified>
</cp:coreProperties>
</file>